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916"/>
  </bookViews>
  <sheets>
    <sheet name="SCAN" sheetId="3" r:id="rId1"/>
    <sheet name="Stock" sheetId="1" r:id="rId2"/>
    <sheet name="SUIVI" sheetId="20" r:id="rId3"/>
    <sheet name="ENTREE" sheetId="21" r:id="rId4"/>
    <sheet name="Inventaire" sheetId="2" r:id="rId5"/>
    <sheet name="Clients" sheetId="6" r:id="rId6"/>
  </sheets>
  <calcPr calcId="152511"/>
  <pivotCaches>
    <pivotCache cacheId="0" r:id="rId7"/>
    <pivotCache cacheId="1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5" i="3" l="1"/>
  <c r="E62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3" i="1"/>
  <c r="E64" i="1"/>
  <c r="E65" i="1"/>
  <c r="E66" i="1"/>
  <c r="E67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68" i="1"/>
  <c r="E69" i="1"/>
  <c r="E70" i="1"/>
  <c r="E71" i="1"/>
  <c r="E72" i="1"/>
  <c r="E73" i="1"/>
  <c r="G47" i="1" a="1"/>
  <c r="G48" i="1" a="1"/>
  <c r="E3" i="1"/>
  <c r="G62" i="1" a="1"/>
  <c r="E4" i="1"/>
  <c r="G45" i="1" a="1"/>
  <c r="G49" i="1" a="1"/>
  <c r="G46" i="1" a="1"/>
  <c r="G46" i="1" l="1"/>
  <c r="G49" i="1"/>
  <c r="G45" i="1"/>
  <c r="G48" i="1"/>
  <c r="G62" i="1"/>
  <c r="G47" i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3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5" i="3"/>
  <c r="K6" i="3"/>
  <c r="K7" i="3"/>
  <c r="K8" i="3"/>
  <c r="K9" i="3"/>
  <c r="K10" i="3"/>
  <c r="K11" i="3"/>
  <c r="K12" i="3"/>
  <c r="K13" i="3"/>
  <c r="K14" i="3"/>
  <c r="K15" i="3"/>
  <c r="K16" i="3"/>
  <c r="K18" i="3"/>
  <c r="K19" i="3"/>
  <c r="K20" i="3"/>
  <c r="K21" i="3"/>
  <c r="K22" i="3"/>
  <c r="K4" i="3"/>
  <c r="D41" i="3"/>
  <c r="F41" i="3" s="1"/>
  <c r="D42" i="3"/>
  <c r="F42" i="3" s="1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E4" i="3"/>
  <c r="E5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F987" i="3" s="1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3" i="3"/>
  <c r="K17" i="3"/>
  <c r="D5" i="3" l="1"/>
  <c r="D6" i="3"/>
  <c r="D7" i="3"/>
  <c r="D8" i="3"/>
  <c r="F8" i="3" s="1"/>
  <c r="D9" i="3"/>
  <c r="D10" i="3"/>
  <c r="D11" i="3"/>
  <c r="D12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F36" i="3" s="1"/>
  <c r="D37" i="3"/>
  <c r="F37" i="3" s="1"/>
  <c r="D38" i="3"/>
  <c r="F38" i="3" s="1"/>
  <c r="D39" i="3"/>
  <c r="F39" i="3" s="1"/>
  <c r="D40" i="3"/>
  <c r="F40" i="3" s="1"/>
  <c r="D43" i="3"/>
  <c r="F43" i="3" s="1"/>
  <c r="D44" i="3"/>
  <c r="F44" i="3" s="1"/>
  <c r="D45" i="3"/>
  <c r="F45" i="3" s="1"/>
  <c r="D46" i="3"/>
  <c r="F46" i="3" s="1"/>
  <c r="D47" i="3"/>
  <c r="F47" i="3" s="1"/>
  <c r="D48" i="3"/>
  <c r="F48" i="3" s="1"/>
  <c r="D49" i="3"/>
  <c r="F49" i="3" s="1"/>
  <c r="D50" i="3"/>
  <c r="F50" i="3" s="1"/>
  <c r="D51" i="3"/>
  <c r="F51" i="3" s="1"/>
  <c r="D52" i="3"/>
  <c r="F52" i="3" s="1"/>
  <c r="D53" i="3"/>
  <c r="F53" i="3" s="1"/>
  <c r="D54" i="3"/>
  <c r="F54" i="3" s="1"/>
  <c r="D55" i="3"/>
  <c r="F55" i="3" s="1"/>
  <c r="D56" i="3"/>
  <c r="F56" i="3" s="1"/>
  <c r="D57" i="3"/>
  <c r="F57" i="3" s="1"/>
  <c r="D58" i="3"/>
  <c r="F58" i="3" s="1"/>
  <c r="D59" i="3"/>
  <c r="F59" i="3" s="1"/>
  <c r="D60" i="3"/>
  <c r="F60" i="3" s="1"/>
  <c r="D61" i="3"/>
  <c r="F61" i="3" s="1"/>
  <c r="D62" i="3"/>
  <c r="F62" i="3" s="1"/>
  <c r="D63" i="3"/>
  <c r="F63" i="3" s="1"/>
  <c r="D64" i="3"/>
  <c r="F64" i="3" s="1"/>
  <c r="D65" i="3"/>
  <c r="F65" i="3" s="1"/>
  <c r="D66" i="3"/>
  <c r="F66" i="3" s="1"/>
  <c r="D67" i="3"/>
  <c r="F67" i="3" s="1"/>
  <c r="D68" i="3"/>
  <c r="F68" i="3" s="1"/>
  <c r="D69" i="3"/>
  <c r="F69" i="3" s="1"/>
  <c r="D70" i="3"/>
  <c r="F70" i="3" s="1"/>
  <c r="D71" i="3"/>
  <c r="F71" i="3" s="1"/>
  <c r="D72" i="3"/>
  <c r="D73" i="3"/>
  <c r="D74" i="3"/>
  <c r="D75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4" i="3"/>
  <c r="D3" i="3"/>
  <c r="D76" i="3"/>
  <c r="G215" i="1" a="1"/>
  <c r="G151" i="1" a="1"/>
  <c r="G173" i="1" a="1"/>
  <c r="G189" i="1" a="1"/>
  <c r="G205" i="1" a="1"/>
  <c r="G129" i="1" a="1"/>
  <c r="G162" i="1" a="1"/>
  <c r="G194" i="1" a="1"/>
  <c r="G213" i="1" a="1"/>
  <c r="G171" i="1" a="1"/>
  <c r="G203" i="1" a="1"/>
  <c r="G218" i="1" a="1"/>
  <c r="G158" i="1" a="1"/>
  <c r="G176" i="1" a="1"/>
  <c r="G192" i="1" a="1"/>
  <c r="G208" i="1" a="1"/>
  <c r="G125" i="1" a="1"/>
  <c r="G166" i="1" a="1"/>
  <c r="G198" i="1" a="1"/>
  <c r="G217" i="1" a="1"/>
  <c r="G175" i="1" a="1"/>
  <c r="G207" i="1" a="1"/>
  <c r="G126" i="1" a="1"/>
  <c r="G96" i="1" a="1"/>
  <c r="G69" i="1" a="1"/>
  <c r="G41" i="1" a="1"/>
  <c r="G61" i="1" a="1"/>
  <c r="G105" i="1" a="1"/>
  <c r="G34" i="1" a="1"/>
  <c r="G128" i="1" a="1"/>
  <c r="G98" i="1" a="1"/>
  <c r="G71" i="1" a="1"/>
  <c r="G43" i="1" a="1"/>
  <c r="G99" i="1" a="1"/>
  <c r="G44" i="1" a="1"/>
  <c r="G74" i="1" a="1"/>
  <c r="G219" i="1" a="1"/>
  <c r="G161" i="1" a="1"/>
  <c r="G177" i="1" a="1"/>
  <c r="G193" i="1" a="1"/>
  <c r="G212" i="1" a="1"/>
  <c r="G170" i="1" a="1"/>
  <c r="G202" i="1" a="1"/>
  <c r="G221" i="1" a="1"/>
  <c r="G179" i="1" a="1"/>
  <c r="G146" i="1" a="1"/>
  <c r="G222" i="1" a="1"/>
  <c r="G164" i="1" a="1"/>
  <c r="G180" i="1" a="1"/>
  <c r="G196" i="1" a="1"/>
  <c r="G147" i="1" a="1"/>
  <c r="G174" i="1" a="1"/>
  <c r="G206" i="1" a="1"/>
  <c r="G145" i="1" a="1"/>
  <c r="G152" i="1" a="1"/>
  <c r="G111" i="1" a="1"/>
  <c r="G29" i="1" a="1"/>
  <c r="G93" i="1" a="1"/>
  <c r="G38" i="1" a="1"/>
  <c r="G102" i="1" a="1"/>
  <c r="G124" i="1" a="1"/>
  <c r="G107" i="1" a="1"/>
  <c r="G110" i="1" a="1"/>
  <c r="G32" i="1" a="1"/>
  <c r="G223" i="1" a="1"/>
  <c r="G165" i="1" a="1"/>
  <c r="G181" i="1" a="1"/>
  <c r="G197" i="1" a="1"/>
  <c r="G148" i="1" a="1"/>
  <c r="G220" i="1" a="1"/>
  <c r="G178" i="1" a="1"/>
  <c r="G144" i="1" a="1"/>
  <c r="G131" i="1" a="1"/>
  <c r="G187" i="1" a="1"/>
  <c r="G159" i="1" a="1"/>
  <c r="G132" i="1" a="1"/>
  <c r="G168" i="1" a="1"/>
  <c r="G184" i="1" a="1"/>
  <c r="G200" i="1" a="1"/>
  <c r="G155" i="1" a="1"/>
  <c r="G130" i="1" a="1"/>
  <c r="G182" i="1" a="1"/>
  <c r="G149" i="1" a="1"/>
  <c r="G154" i="1" a="1"/>
  <c r="G191" i="1" a="1"/>
  <c r="G123" i="1" a="1"/>
  <c r="G60" i="1" a="1"/>
  <c r="G104" i="1" a="1"/>
  <c r="G33" i="1" a="1"/>
  <c r="G127" i="1" a="1"/>
  <c r="G97" i="1" a="1"/>
  <c r="G70" i="1" a="1"/>
  <c r="G42" i="1" a="1"/>
  <c r="G140" i="1" a="1"/>
  <c r="G106" i="1" a="1"/>
  <c r="G35" i="1" a="1"/>
  <c r="G114" i="1" a="1"/>
  <c r="G72" i="1" a="1"/>
  <c r="G95" i="1" a="1"/>
  <c r="G40" i="1" a="1"/>
  <c r="G211" i="1" a="1"/>
  <c r="G209" i="1" a="1"/>
  <c r="G169" i="1" a="1"/>
  <c r="G185" i="1" a="1"/>
  <c r="G201" i="1" a="1"/>
  <c r="G156" i="1" a="1"/>
  <c r="G210" i="1" a="1"/>
  <c r="G186" i="1" a="1"/>
  <c r="G157" i="1" a="1"/>
  <c r="G163" i="1" a="1"/>
  <c r="G195" i="1" a="1"/>
  <c r="G214" i="1" a="1"/>
  <c r="G150" i="1" a="1"/>
  <c r="G172" i="1" a="1"/>
  <c r="G188" i="1" a="1"/>
  <c r="G204" i="1" a="1"/>
  <c r="G160" i="1" a="1"/>
  <c r="G153" i="1" a="1"/>
  <c r="G190" i="1" a="1"/>
  <c r="G121" i="1" a="1"/>
  <c r="G167" i="1" a="1"/>
  <c r="G199" i="1" a="1"/>
  <c r="G142" i="1" a="1"/>
  <c r="G92" i="1" a="1"/>
  <c r="G108" i="1" a="1"/>
  <c r="G37" i="1" a="1"/>
  <c r="G112" i="1" a="1"/>
  <c r="G143" i="1" a="1"/>
  <c r="G216" i="1" a="1"/>
  <c r="G183" i="1" a="1"/>
  <c r="G100" i="1" a="1"/>
  <c r="G120" i="1" a="1"/>
  <c r="G109" i="1" a="1"/>
  <c r="G113" i="1" a="1"/>
  <c r="G31" i="1" a="1"/>
  <c r="G101" i="1" a="1"/>
  <c r="G73" i="1" a="1"/>
  <c r="G103" i="1" a="1"/>
  <c r="G39" i="1" a="1"/>
  <c r="G30" i="1" a="1"/>
  <c r="G122" i="1" a="1"/>
  <c r="G91" i="1" a="1"/>
  <c r="G94" i="1" a="1"/>
  <c r="G36" i="1" a="1"/>
  <c r="G40" i="1" l="1"/>
  <c r="G32" i="1"/>
  <c r="G74" i="1"/>
  <c r="G103" i="1"/>
  <c r="G95" i="1"/>
  <c r="G110" i="1"/>
  <c r="G44" i="1"/>
  <c r="G36" i="1"/>
  <c r="G72" i="1"/>
  <c r="G107" i="1"/>
  <c r="G99" i="1"/>
  <c r="G91" i="1"/>
  <c r="G114" i="1"/>
  <c r="G124" i="1"/>
  <c r="G43" i="1"/>
  <c r="G39" i="1"/>
  <c r="G35" i="1"/>
  <c r="G31" i="1"/>
  <c r="G71" i="1"/>
  <c r="G73" i="1"/>
  <c r="G106" i="1"/>
  <c r="G102" i="1"/>
  <c r="G98" i="1"/>
  <c r="G94" i="1"/>
  <c r="G140" i="1"/>
  <c r="G113" i="1"/>
  <c r="G128" i="1"/>
  <c r="G122" i="1"/>
  <c r="G42" i="1"/>
  <c r="G38" i="1"/>
  <c r="G34" i="1"/>
  <c r="G30" i="1"/>
  <c r="G70" i="1"/>
  <c r="G109" i="1"/>
  <c r="G105" i="1"/>
  <c r="G101" i="1"/>
  <c r="G97" i="1"/>
  <c r="G93" i="1"/>
  <c r="G61" i="1"/>
  <c r="G112" i="1"/>
  <c r="G127" i="1"/>
  <c r="G120" i="1"/>
  <c r="G41" i="1"/>
  <c r="G37" i="1"/>
  <c r="G33" i="1"/>
  <c r="G29" i="1"/>
  <c r="G69" i="1"/>
  <c r="G108" i="1"/>
  <c r="G104" i="1"/>
  <c r="G100" i="1"/>
  <c r="G96" i="1"/>
  <c r="G92" i="1"/>
  <c r="G60" i="1"/>
  <c r="G111" i="1"/>
  <c r="G126" i="1"/>
  <c r="G142" i="1"/>
  <c r="G123" i="1"/>
  <c r="G152" i="1"/>
  <c r="G207" i="1"/>
  <c r="G199" i="1"/>
  <c r="G191" i="1"/>
  <c r="G183" i="1"/>
  <c r="G175" i="1"/>
  <c r="G167" i="1"/>
  <c r="G154" i="1"/>
  <c r="G145" i="1"/>
  <c r="G217" i="1"/>
  <c r="G121" i="1"/>
  <c r="G149" i="1"/>
  <c r="G206" i="1"/>
  <c r="G198" i="1"/>
  <c r="G190" i="1"/>
  <c r="G182" i="1"/>
  <c r="G174" i="1"/>
  <c r="G166" i="1"/>
  <c r="G153" i="1"/>
  <c r="G130" i="1"/>
  <c r="G216" i="1"/>
  <c r="G125" i="1"/>
  <c r="G160" i="1"/>
  <c r="G155" i="1"/>
  <c r="G147" i="1"/>
  <c r="G208" i="1"/>
  <c r="G204" i="1"/>
  <c r="G200" i="1"/>
  <c r="G196" i="1"/>
  <c r="G192" i="1"/>
  <c r="G188" i="1"/>
  <c r="G184" i="1"/>
  <c r="G180" i="1"/>
  <c r="G176" i="1"/>
  <c r="G172" i="1"/>
  <c r="G168" i="1"/>
  <c r="G164" i="1"/>
  <c r="G158" i="1"/>
  <c r="G150" i="1"/>
  <c r="G132" i="1"/>
  <c r="G222" i="1"/>
  <c r="G218" i="1"/>
  <c r="G214" i="1"/>
  <c r="G159" i="1"/>
  <c r="G146" i="1"/>
  <c r="G203" i="1"/>
  <c r="G195" i="1"/>
  <c r="G187" i="1"/>
  <c r="G179" i="1"/>
  <c r="G171" i="1"/>
  <c r="G163" i="1"/>
  <c r="G131" i="1"/>
  <c r="G221" i="1"/>
  <c r="G213" i="1"/>
  <c r="G157" i="1"/>
  <c r="G144" i="1"/>
  <c r="G202" i="1"/>
  <c r="G194" i="1"/>
  <c r="G186" i="1"/>
  <c r="G178" i="1"/>
  <c r="G170" i="1"/>
  <c r="G162" i="1"/>
  <c r="G210" i="1"/>
  <c r="G220" i="1"/>
  <c r="G212" i="1"/>
  <c r="G129" i="1"/>
  <c r="G156" i="1"/>
  <c r="G148" i="1"/>
  <c r="G143" i="1"/>
  <c r="G205" i="1"/>
  <c r="G201" i="1"/>
  <c r="G197" i="1"/>
  <c r="G193" i="1"/>
  <c r="G189" i="1"/>
  <c r="G185" i="1"/>
  <c r="G181" i="1"/>
  <c r="G177" i="1"/>
  <c r="G173" i="1"/>
  <c r="G169" i="1"/>
  <c r="G165" i="1"/>
  <c r="G161" i="1"/>
  <c r="G151" i="1"/>
  <c r="G209" i="1"/>
  <c r="G223" i="1"/>
  <c r="G219" i="1"/>
  <c r="G215" i="1"/>
  <c r="G211" i="1"/>
  <c r="H63" i="3"/>
  <c r="H57" i="3"/>
  <c r="H55" i="3"/>
  <c r="K3" i="3"/>
  <c r="G61" i="3" l="1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F31" i="3"/>
  <c r="F33" i="3"/>
  <c r="F34" i="3"/>
  <c r="F35" i="3"/>
  <c r="G64" i="1" a="1"/>
  <c r="G63" i="1" a="1"/>
  <c r="G11" i="1" a="1"/>
  <c r="G12" i="1" a="1"/>
  <c r="G65" i="1" a="1"/>
  <c r="G65" i="1" l="1"/>
  <c r="G64" i="1"/>
  <c r="G12" i="1"/>
  <c r="G11" i="1"/>
  <c r="G63" i="1"/>
  <c r="F32" i="3"/>
  <c r="H40" i="3" s="1"/>
  <c r="F5" i="3"/>
  <c r="F6" i="3"/>
  <c r="F7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4" i="3"/>
  <c r="F3" i="3"/>
  <c r="G21" i="1" a="1"/>
  <c r="G58" i="1" a="1"/>
  <c r="G86" i="1" a="1"/>
  <c r="G139" i="1" a="1"/>
  <c r="G23" i="1" a="1"/>
  <c r="G84" i="1" a="1"/>
  <c r="G20" i="1" a="1"/>
  <c r="G85" i="1" a="1"/>
  <c r="G8" i="1" a="1"/>
  <c r="G26" i="1" a="1"/>
  <c r="G75" i="1" a="1"/>
  <c r="G115" i="1" a="1"/>
  <c r="G19" i="1" a="1"/>
  <c r="G88" i="1" a="1"/>
  <c r="G24" i="1" a="1"/>
  <c r="G117" i="1" a="1"/>
  <c r="G119" i="1" a="1"/>
  <c r="G133" i="1" a="1"/>
  <c r="G138" i="1" a="1"/>
  <c r="G13" i="1" a="1"/>
  <c r="G118" i="1" a="1"/>
  <c r="G56" i="1" a="1"/>
  <c r="G57" i="1" a="1"/>
  <c r="G18" i="1" a="1"/>
  <c r="G83" i="1" a="1"/>
  <c r="G66" i="1" a="1"/>
  <c r="G67" i="1" a="1"/>
  <c r="G54" i="1" a="1"/>
  <c r="G135" i="1" a="1"/>
  <c r="G15" i="1" a="1"/>
  <c r="G77" i="1" a="1"/>
  <c r="G4" i="1" a="1"/>
  <c r="G87" i="1" a="1"/>
  <c r="G80" i="1" a="1"/>
  <c r="G7" i="1" a="1"/>
  <c r="G25" i="1" a="1"/>
  <c r="G68" i="1" a="1"/>
  <c r="G90" i="1" a="1"/>
  <c r="G136" i="1" a="1"/>
  <c r="G52" i="1" a="1"/>
  <c r="G116" i="1" a="1"/>
  <c r="G28" i="1" a="1"/>
  <c r="G89" i="1" a="1"/>
  <c r="G14" i="1" a="1"/>
  <c r="G51" i="1" a="1"/>
  <c r="G79" i="1" a="1"/>
  <c r="G27" i="1" a="1"/>
  <c r="G53" i="1" a="1"/>
  <c r="G50" i="1" a="1"/>
  <c r="G78" i="1" a="1"/>
  <c r="G5" i="1" a="1"/>
  <c r="G137" i="1" a="1"/>
  <c r="G134" i="1" a="1"/>
  <c r="G55" i="1" a="1"/>
  <c r="G141" i="1" a="1"/>
  <c r="G10" i="1" a="1"/>
  <c r="G17" i="1" a="1"/>
  <c r="G82" i="1" a="1"/>
  <c r="G76" i="1" a="1"/>
  <c r="G6" i="1" a="1"/>
  <c r="G22" i="1" a="1"/>
  <c r="G59" i="1" a="1"/>
  <c r="G9" i="1" a="1"/>
  <c r="G16" i="1" a="1"/>
  <c r="G81" i="1" a="1"/>
  <c r="G138" i="1" l="1"/>
  <c r="G117" i="1"/>
  <c r="G81" i="1"/>
  <c r="G67" i="1"/>
  <c r="G53" i="1"/>
  <c r="G24" i="1"/>
  <c r="G16" i="1"/>
  <c r="G10" i="1"/>
  <c r="G133" i="1"/>
  <c r="G88" i="1"/>
  <c r="G80" i="1"/>
  <c r="G66" i="1"/>
  <c r="G27" i="1"/>
  <c r="G19" i="1"/>
  <c r="G9" i="1"/>
  <c r="G141" i="1"/>
  <c r="G119" i="1"/>
  <c r="G115" i="1"/>
  <c r="G87" i="1"/>
  <c r="G83" i="1"/>
  <c r="G79" i="1"/>
  <c r="G75" i="1"/>
  <c r="G59" i="1"/>
  <c r="G55" i="1"/>
  <c r="G51" i="1"/>
  <c r="G26" i="1"/>
  <c r="G22" i="1"/>
  <c r="G18" i="1"/>
  <c r="G14" i="1"/>
  <c r="G8" i="1"/>
  <c r="G4" i="1"/>
  <c r="G134" i="1"/>
  <c r="G89" i="1"/>
  <c r="G85" i="1"/>
  <c r="G77" i="1"/>
  <c r="G57" i="1"/>
  <c r="G28" i="1"/>
  <c r="G20" i="1"/>
  <c r="G6" i="1"/>
  <c r="G137" i="1"/>
  <c r="G116" i="1"/>
  <c r="G84" i="1"/>
  <c r="G76" i="1"/>
  <c r="G56" i="1"/>
  <c r="G52" i="1"/>
  <c r="G23" i="1"/>
  <c r="G15" i="1"/>
  <c r="G5" i="1"/>
  <c r="G136" i="1"/>
  <c r="G139" i="1"/>
  <c r="G135" i="1"/>
  <c r="G118" i="1"/>
  <c r="G90" i="1"/>
  <c r="G86" i="1"/>
  <c r="G82" i="1"/>
  <c r="G78" i="1"/>
  <c r="G68" i="1"/>
  <c r="G58" i="1"/>
  <c r="G54" i="1"/>
  <c r="G50" i="1"/>
  <c r="G25" i="1"/>
  <c r="G21" i="1"/>
  <c r="G17" i="1"/>
  <c r="G13" i="1"/>
  <c r="G7" i="1"/>
  <c r="H17" i="3"/>
  <c r="H11" i="3"/>
  <c r="H8" i="3"/>
  <c r="H30" i="3"/>
  <c r="G3" i="1" a="1"/>
  <c r="G3" i="1" l="1"/>
  <c r="I5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<sst xmlns="http://schemas.openxmlformats.org/spreadsheetml/2006/main" count="2306" uniqueCount="1560">
  <si>
    <t>STOCK</t>
  </si>
  <si>
    <t>Ref Article</t>
  </si>
  <si>
    <t>Nom Article</t>
  </si>
  <si>
    <t>SAC POUBELLE 30L NOIR</t>
  </si>
  <si>
    <t>SAC POUBELLE 50L NOIR</t>
  </si>
  <si>
    <t>SAC POUBELLE 110L NOIR</t>
  </si>
  <si>
    <t xml:space="preserve">SAC POUBELLE 130L NOIR </t>
  </si>
  <si>
    <t>HOUSSE CONTENER 330L NOIR</t>
  </si>
  <si>
    <t>SAC POUBELLE 10L BLANC</t>
  </si>
  <si>
    <t>CATEGORIE</t>
  </si>
  <si>
    <t>PRODUITS</t>
  </si>
  <si>
    <t xml:space="preserve">DETARTRANT GEL WC </t>
  </si>
  <si>
    <t>POLODOR SANITAIRE (ROSE)</t>
  </si>
  <si>
    <t>PASTILLE URINOIR</t>
  </si>
  <si>
    <t>ECHO CLEAN POMME VERTE</t>
  </si>
  <si>
    <t>ECHO CLEAN CITRON</t>
  </si>
  <si>
    <t>DETERGENT (DOSETTE)</t>
  </si>
  <si>
    <t>FRESH 24</t>
  </si>
  <si>
    <t>POLODOR INTERIEUR (BLEU)</t>
  </si>
  <si>
    <t>NETTOYANT INOX</t>
  </si>
  <si>
    <t>LIQUIDE LAVE-VITRE (PULVE)</t>
  </si>
  <si>
    <t>EAU DEMINERALISEE</t>
  </si>
  <si>
    <t>LINPOL</t>
  </si>
  <si>
    <t>DELTA</t>
  </si>
  <si>
    <t>DEGREASER 2000</t>
  </si>
  <si>
    <t>DELTACID</t>
  </si>
  <si>
    <t>EPONGE AVEC COTE VERT</t>
  </si>
  <si>
    <t>TAMPON SPONTEX NOIR</t>
  </si>
  <si>
    <t>GROSSE EPONGE JAUNE</t>
  </si>
  <si>
    <t>SPIRALE INOX</t>
  </si>
  <si>
    <t>ESSUYAGE MICROFIBRE BLEU</t>
  </si>
  <si>
    <t>ESSUYAGE MICROFIBRE ROSE</t>
  </si>
  <si>
    <t>SERPILLIERE GRISE</t>
  </si>
  <si>
    <t>SERPILLIERE VERTE</t>
  </si>
  <si>
    <t>FRANGES ET SUPPORTS</t>
  </si>
  <si>
    <t>FRANGE BLEUE</t>
  </si>
  <si>
    <t>FRANGE BLANCHE A POCHE</t>
  </si>
  <si>
    <t>SUPPORT LAVAGE FRANGE BLEUE</t>
  </si>
  <si>
    <t>SUPPORT BALAI FRANGE 60CM</t>
  </si>
  <si>
    <t>FRANGE 60CM POUR BALAI</t>
  </si>
  <si>
    <t>FOURNITURES</t>
  </si>
  <si>
    <t>GAZE ROSE 60x30CM</t>
  </si>
  <si>
    <t>MANCHE BOIS A VISER</t>
  </si>
  <si>
    <t>MANCHE BOIS SANS VIS</t>
  </si>
  <si>
    <t>MANCHE ALUMINIUM</t>
  </si>
  <si>
    <t>TETE BALAI BROSSE SEULE</t>
  </si>
  <si>
    <t>TETE DE LOUP + MANCHE TELESC,</t>
  </si>
  <si>
    <t>RACLETTE SOL 45CM</t>
  </si>
  <si>
    <t xml:space="preserve">PLUMEAU ANTI-STATIQUE </t>
  </si>
  <si>
    <t>ENSEMBLE PELLE BALAYETTE</t>
  </si>
  <si>
    <t>PULVERISATEUR BLEU</t>
  </si>
  <si>
    <t>PULVERISATEUR ROUGE</t>
  </si>
  <si>
    <t>FLACON PULVE</t>
  </si>
  <si>
    <t>SEAU ROND 10L</t>
  </si>
  <si>
    <t>GANT MENAGE ROSE TAILLE 7</t>
  </si>
  <si>
    <t>GANT MENAGE ROSE TAILLE 8</t>
  </si>
  <si>
    <t>GANT MENAGE ROSE TAILLE 9</t>
  </si>
  <si>
    <t>TETE BALAI COCO SEULE</t>
  </si>
  <si>
    <t>COMMANDE</t>
  </si>
  <si>
    <t>STOCK MIN</t>
  </si>
  <si>
    <t>DISQUES</t>
  </si>
  <si>
    <t>DISQUE 406 NOIR</t>
  </si>
  <si>
    <t>DISQUE 305 NOIR</t>
  </si>
  <si>
    <t xml:space="preserve">DISQUE 406 VERT </t>
  </si>
  <si>
    <t>DISQUE 406 ROUGE</t>
  </si>
  <si>
    <t>PAPIER HYGIENIQUE</t>
  </si>
  <si>
    <t>PAPIER TOILETTE PAREDES</t>
  </si>
  <si>
    <t>ESSUIE TOUT</t>
  </si>
  <si>
    <t>ESSUI MAINS BOBINE</t>
  </si>
  <si>
    <t>ESSUI MAINS FEUILLE PAPIER</t>
  </si>
  <si>
    <t>SAVONS</t>
  </si>
  <si>
    <t>SAVON LIQUIDE ROSE</t>
  </si>
  <si>
    <t>SAVON MICROBILLE POMME</t>
  </si>
  <si>
    <t xml:space="preserve">SAVON CARTOUCHE BLEU </t>
  </si>
  <si>
    <t>AUTRES</t>
  </si>
  <si>
    <t>SAC ASPIRATEUR</t>
  </si>
  <si>
    <t>HOUSSE 750L NOIR</t>
  </si>
  <si>
    <t xml:space="preserve"> </t>
  </si>
  <si>
    <t>TOTAL COMMANDES A PASSER</t>
  </si>
  <si>
    <t>NOM ARTICLES</t>
  </si>
  <si>
    <t>Qté</t>
  </si>
  <si>
    <t>STOCK REELLE</t>
  </si>
  <si>
    <t>STOCK THEORIQUE</t>
  </si>
  <si>
    <t xml:space="preserve">STOCK REELLE           MISE A JOUR LE </t>
  </si>
  <si>
    <t>REF ART</t>
  </si>
  <si>
    <t>EPONGE MAGIQUE</t>
  </si>
  <si>
    <t>ART</t>
  </si>
  <si>
    <t>SCAN</t>
  </si>
  <si>
    <t>NETTOYANT POUBELLE</t>
  </si>
  <si>
    <t>ESSUYAGE - ESSUIE-MAINS</t>
  </si>
  <si>
    <t>EPONGES - LAVETTES - SERPILLERES</t>
  </si>
  <si>
    <t>SACS POUBELLES</t>
  </si>
  <si>
    <t>STOCK SORTANT</t>
  </si>
  <si>
    <t>STOCK ENTRANT</t>
  </si>
  <si>
    <t>Étiquettes de lignes</t>
  </si>
  <si>
    <t>Total général</t>
  </si>
  <si>
    <t>REF CL</t>
  </si>
  <si>
    <t>CL001</t>
  </si>
  <si>
    <t>CL002</t>
  </si>
  <si>
    <t>CL003</t>
  </si>
  <si>
    <t>CL004</t>
  </si>
  <si>
    <t>CL005</t>
  </si>
  <si>
    <t>CL006</t>
  </si>
  <si>
    <t>CL007</t>
  </si>
  <si>
    <t>CL008</t>
  </si>
  <si>
    <t>CL009</t>
  </si>
  <si>
    <t>CL010</t>
  </si>
  <si>
    <t>CL011</t>
  </si>
  <si>
    <t>CL012</t>
  </si>
  <si>
    <t>CL013</t>
  </si>
  <si>
    <t>CL014</t>
  </si>
  <si>
    <t>CL015</t>
  </si>
  <si>
    <t>CL016</t>
  </si>
  <si>
    <t>CL017</t>
  </si>
  <si>
    <t>CL018</t>
  </si>
  <si>
    <t>CL019</t>
  </si>
  <si>
    <t>CL020</t>
  </si>
  <si>
    <t>CL021</t>
  </si>
  <si>
    <t>CL022</t>
  </si>
  <si>
    <t>CL023</t>
  </si>
  <si>
    <t>CL024</t>
  </si>
  <si>
    <t>CL025</t>
  </si>
  <si>
    <t>CL026</t>
  </si>
  <si>
    <t>CL027</t>
  </si>
  <si>
    <t>CL028</t>
  </si>
  <si>
    <t>CL029</t>
  </si>
  <si>
    <t>CL030</t>
  </si>
  <si>
    <t>CL031</t>
  </si>
  <si>
    <t>CL032</t>
  </si>
  <si>
    <t>CL033</t>
  </si>
  <si>
    <t>CL034</t>
  </si>
  <si>
    <t>CL035</t>
  </si>
  <si>
    <t>CL036</t>
  </si>
  <si>
    <t>CL037</t>
  </si>
  <si>
    <t>CL038</t>
  </si>
  <si>
    <t>CL039</t>
  </si>
  <si>
    <t>CL040</t>
  </si>
  <si>
    <t>CL041</t>
  </si>
  <si>
    <t>CL042</t>
  </si>
  <si>
    <t>CL043</t>
  </si>
  <si>
    <t>CL044</t>
  </si>
  <si>
    <t>CL045</t>
  </si>
  <si>
    <t>CL046</t>
  </si>
  <si>
    <t>CL047</t>
  </si>
  <si>
    <t>CL048</t>
  </si>
  <si>
    <t>CL049</t>
  </si>
  <si>
    <t>CL050</t>
  </si>
  <si>
    <t>CL051</t>
  </si>
  <si>
    <t>CL052</t>
  </si>
  <si>
    <t>CL053</t>
  </si>
  <si>
    <t>CL054</t>
  </si>
  <si>
    <t>CL055</t>
  </si>
  <si>
    <t>CL056</t>
  </si>
  <si>
    <t>CL057</t>
  </si>
  <si>
    <t>CL058</t>
  </si>
  <si>
    <t>CL059</t>
  </si>
  <si>
    <t>CL060</t>
  </si>
  <si>
    <t>CL061</t>
  </si>
  <si>
    <t>CL062</t>
  </si>
  <si>
    <t>CL063</t>
  </si>
  <si>
    <t>CL064</t>
  </si>
  <si>
    <t>CL065</t>
  </si>
  <si>
    <t>CL066</t>
  </si>
  <si>
    <t>CL067</t>
  </si>
  <si>
    <t>CL068</t>
  </si>
  <si>
    <t>CL069</t>
  </si>
  <si>
    <t>CL070</t>
  </si>
  <si>
    <t>CL071</t>
  </si>
  <si>
    <t>CL072</t>
  </si>
  <si>
    <t>CL073</t>
  </si>
  <si>
    <t>CL074</t>
  </si>
  <si>
    <t>CL075</t>
  </si>
  <si>
    <t>CL076</t>
  </si>
  <si>
    <t>CL077</t>
  </si>
  <si>
    <t>CL078</t>
  </si>
  <si>
    <t>CL079</t>
  </si>
  <si>
    <t>CL080</t>
  </si>
  <si>
    <t>CL081</t>
  </si>
  <si>
    <t>CL082</t>
  </si>
  <si>
    <t>CL083</t>
  </si>
  <si>
    <t>CL084</t>
  </si>
  <si>
    <t>CL085</t>
  </si>
  <si>
    <t>CL086</t>
  </si>
  <si>
    <t>CL087</t>
  </si>
  <si>
    <t>CL088</t>
  </si>
  <si>
    <t>CL089</t>
  </si>
  <si>
    <t>CL090</t>
  </si>
  <si>
    <t>CL091</t>
  </si>
  <si>
    <t>CL092</t>
  </si>
  <si>
    <t>CL093</t>
  </si>
  <si>
    <t>CL094</t>
  </si>
  <si>
    <t>CL095</t>
  </si>
  <si>
    <t>CL096</t>
  </si>
  <si>
    <t>CL097</t>
  </si>
  <si>
    <t>CL098</t>
  </si>
  <si>
    <t>CL099</t>
  </si>
  <si>
    <t>CL100</t>
  </si>
  <si>
    <t>CL101</t>
  </si>
  <si>
    <t>CL102</t>
  </si>
  <si>
    <t>CL103</t>
  </si>
  <si>
    <t>CL104</t>
  </si>
  <si>
    <t>CL105</t>
  </si>
  <si>
    <t>CL106</t>
  </si>
  <si>
    <t>CL107</t>
  </si>
  <si>
    <t>CL108</t>
  </si>
  <si>
    <t>CL109</t>
  </si>
  <si>
    <t>CL110</t>
  </si>
  <si>
    <t>CL111</t>
  </si>
  <si>
    <t>CL112</t>
  </si>
  <si>
    <t>CL113</t>
  </si>
  <si>
    <t>CL114</t>
  </si>
  <si>
    <t>CL115</t>
  </si>
  <si>
    <t>CL116</t>
  </si>
  <si>
    <t>CL117</t>
  </si>
  <si>
    <t>CL118</t>
  </si>
  <si>
    <t>CL119</t>
  </si>
  <si>
    <t>CL120</t>
  </si>
  <si>
    <t>CL121</t>
  </si>
  <si>
    <t>CL122</t>
  </si>
  <si>
    <t>CL123</t>
  </si>
  <si>
    <t>CL124</t>
  </si>
  <si>
    <t>CL125</t>
  </si>
  <si>
    <t>CL126</t>
  </si>
  <si>
    <t>CL127</t>
  </si>
  <si>
    <t>CL128</t>
  </si>
  <si>
    <t>CL129</t>
  </si>
  <si>
    <t>CL130</t>
  </si>
  <si>
    <t>CL131</t>
  </si>
  <si>
    <t>CL132</t>
  </si>
  <si>
    <t>CL133</t>
  </si>
  <si>
    <t>CL134</t>
  </si>
  <si>
    <t>CL135</t>
  </si>
  <si>
    <t>CL136</t>
  </si>
  <si>
    <t>CL137</t>
  </si>
  <si>
    <t>CL138</t>
  </si>
  <si>
    <t>CL139</t>
  </si>
  <si>
    <t>CL140</t>
  </si>
  <si>
    <t>CL141</t>
  </si>
  <si>
    <t>CL142</t>
  </si>
  <si>
    <t>CL143</t>
  </si>
  <si>
    <t>CL144</t>
  </si>
  <si>
    <t>CL145</t>
  </si>
  <si>
    <t>CL146</t>
  </si>
  <si>
    <t>CL147</t>
  </si>
  <si>
    <t>CL148</t>
  </si>
  <si>
    <t>CL149</t>
  </si>
  <si>
    <t>CL150</t>
  </si>
  <si>
    <t>CL151</t>
  </si>
  <si>
    <t>CL152</t>
  </si>
  <si>
    <t>CL153</t>
  </si>
  <si>
    <t>CL154</t>
  </si>
  <si>
    <t>CL155</t>
  </si>
  <si>
    <t>CL156</t>
  </si>
  <si>
    <t>CL157</t>
  </si>
  <si>
    <t>CL158</t>
  </si>
  <si>
    <t>CL159</t>
  </si>
  <si>
    <t>CL160</t>
  </si>
  <si>
    <t>CL161</t>
  </si>
  <si>
    <t>CL162</t>
  </si>
  <si>
    <t>CL163</t>
  </si>
  <si>
    <t>CL164</t>
  </si>
  <si>
    <t>CL165</t>
  </si>
  <si>
    <t>CL166</t>
  </si>
  <si>
    <t>CL167</t>
  </si>
  <si>
    <t>CL168</t>
  </si>
  <si>
    <t>CL169</t>
  </si>
  <si>
    <t>CL170</t>
  </si>
  <si>
    <t>CL171</t>
  </si>
  <si>
    <t>CL172</t>
  </si>
  <si>
    <t>CL173</t>
  </si>
  <si>
    <t>CL174</t>
  </si>
  <si>
    <t>CL175</t>
  </si>
  <si>
    <t>CL176</t>
  </si>
  <si>
    <t>CL177</t>
  </si>
  <si>
    <t>CL178</t>
  </si>
  <si>
    <t>CL179</t>
  </si>
  <si>
    <t>CL180</t>
  </si>
  <si>
    <t>CL181</t>
  </si>
  <si>
    <t>CL182</t>
  </si>
  <si>
    <t>CL183</t>
  </si>
  <si>
    <t>CL184</t>
  </si>
  <si>
    <t>CL185</t>
  </si>
  <si>
    <t>CL186</t>
  </si>
  <si>
    <t>CL187</t>
  </si>
  <si>
    <t>CL188</t>
  </si>
  <si>
    <t>CL189</t>
  </si>
  <si>
    <t>CL190</t>
  </si>
  <si>
    <t>CL191</t>
  </si>
  <si>
    <t>CL192</t>
  </si>
  <si>
    <t>CL193</t>
  </si>
  <si>
    <t>CL194</t>
  </si>
  <si>
    <t>CL195</t>
  </si>
  <si>
    <t>CL196</t>
  </si>
  <si>
    <t>CL197</t>
  </si>
  <si>
    <t>CL198</t>
  </si>
  <si>
    <t>CL199</t>
  </si>
  <si>
    <t>CL200</t>
  </si>
  <si>
    <t>CL201</t>
  </si>
  <si>
    <t>CL202</t>
  </si>
  <si>
    <t>CL203</t>
  </si>
  <si>
    <t>CL204</t>
  </si>
  <si>
    <t>CL205</t>
  </si>
  <si>
    <t>CL206</t>
  </si>
  <si>
    <t>CL207</t>
  </si>
  <si>
    <t>CL208</t>
  </si>
  <si>
    <t>CL209</t>
  </si>
  <si>
    <t>CL210</t>
  </si>
  <si>
    <t>CL211</t>
  </si>
  <si>
    <t>CL212</t>
  </si>
  <si>
    <t>CL213</t>
  </si>
  <si>
    <t>CL214</t>
  </si>
  <si>
    <t>CL215</t>
  </si>
  <si>
    <t>CL216</t>
  </si>
  <si>
    <t>CL217</t>
  </si>
  <si>
    <t>CL218</t>
  </si>
  <si>
    <t>CL219</t>
  </si>
  <si>
    <t>CL220</t>
  </si>
  <si>
    <t>CL221</t>
  </si>
  <si>
    <t>CL222</t>
  </si>
  <si>
    <t>CL223</t>
  </si>
  <si>
    <t>CL224</t>
  </si>
  <si>
    <t>CL225</t>
  </si>
  <si>
    <t>CL226</t>
  </si>
  <si>
    <t>CL227</t>
  </si>
  <si>
    <t>CL228</t>
  </si>
  <si>
    <t>CL229</t>
  </si>
  <si>
    <t>CL230</t>
  </si>
  <si>
    <t>CL231</t>
  </si>
  <si>
    <t>CL232</t>
  </si>
  <si>
    <t>CL233</t>
  </si>
  <si>
    <t>CL234</t>
  </si>
  <si>
    <t>CL235</t>
  </si>
  <si>
    <t>CL236</t>
  </si>
  <si>
    <t>CL237</t>
  </si>
  <si>
    <t>CL238</t>
  </si>
  <si>
    <t>CL239</t>
  </si>
  <si>
    <t>CL240</t>
  </si>
  <si>
    <t>CL241</t>
  </si>
  <si>
    <t>CL242</t>
  </si>
  <si>
    <t>CL243</t>
  </si>
  <si>
    <t>CL244</t>
  </si>
  <si>
    <t>CL245</t>
  </si>
  <si>
    <t>Société A.C.T</t>
  </si>
  <si>
    <t>ACI CLB</t>
  </si>
  <si>
    <t>Aisne Diesel Services</t>
  </si>
  <si>
    <t>AMBULANCE FEIGNIER</t>
  </si>
  <si>
    <t>Archiveco</t>
  </si>
  <si>
    <t>Archiveco Fresnoy</t>
  </si>
  <si>
    <t>Babou Sarl NAUS</t>
  </si>
  <si>
    <t>SAS BASTIDE</t>
  </si>
  <si>
    <t>Labo Bellavoine</t>
  </si>
  <si>
    <t>Bijouterie BOLLOT</t>
  </si>
  <si>
    <t>CEGIS (Bois Roses)</t>
  </si>
  <si>
    <t>DOCTEUR BONNARD</t>
  </si>
  <si>
    <t>Boyer MECA-ELEC</t>
  </si>
  <si>
    <t>BDSH ABBEVILLE</t>
  </si>
  <si>
    <t>AG PICARDIE BDSH</t>
  </si>
  <si>
    <t>AG AUBEPINES BDSH</t>
  </si>
  <si>
    <t>AG REGIE BDSH</t>
  </si>
  <si>
    <t>CARROSSERIE PICARDE</t>
  </si>
  <si>
    <t>CDS Equipement</t>
  </si>
  <si>
    <t>2 et 4 r Charlevoix - Cent. 21</t>
  </si>
  <si>
    <t>CENTURY 21 RUE JEAN D'Y</t>
  </si>
  <si>
    <t>CENTURY 21 2 RUE THIERS</t>
  </si>
  <si>
    <t>CENTRE IMAGERIE MEDICALE</t>
  </si>
  <si>
    <t>CMMP</t>
  </si>
  <si>
    <t>Sté Colas Nord Picardie</t>
  </si>
  <si>
    <t>COQUEL HERVE</t>
  </si>
  <si>
    <t>Cultura</t>
  </si>
  <si>
    <t>SPEG Gueudet F. Dacia</t>
  </si>
  <si>
    <t>DCF Formation</t>
  </si>
  <si>
    <t>DEM</t>
  </si>
  <si>
    <t>DIAG AUTO SYSTEM</t>
  </si>
  <si>
    <t>SCI DIOP - HM</t>
  </si>
  <si>
    <t>SCI DIOP - CD</t>
  </si>
  <si>
    <t>Ambulance Duflot</t>
  </si>
  <si>
    <t>SCI ELYSEES</t>
  </si>
  <si>
    <t>P.ESSIQUE</t>
  </si>
  <si>
    <t>Rés. la Fayette</t>
  </si>
  <si>
    <t>FIDECAN</t>
  </si>
  <si>
    <t>Phar. De Flavy</t>
  </si>
  <si>
    <t>Flunch St Quentin</t>
  </si>
  <si>
    <t>FO</t>
  </si>
  <si>
    <t>FORD Grpe Crépin Automobiles SAS</t>
  </si>
  <si>
    <t>FORD Grpe Crépin Automobiles SAS PERONNE</t>
  </si>
  <si>
    <t>LE PETIT FORESTIER</t>
  </si>
  <si>
    <t>FRANS BONHOMME - SOISSONS</t>
  </si>
  <si>
    <t>FRANS BONHOMME</t>
  </si>
  <si>
    <t>Le Froid Picard</t>
  </si>
  <si>
    <t>GRAVE &amp; RANDOUX</t>
  </si>
  <si>
    <t>HARLY MEUBLE</t>
  </si>
  <si>
    <t>INEO INFRACOM</t>
  </si>
  <si>
    <t>INTERMARCHE</t>
  </si>
  <si>
    <t>I.P.H Ingéniérie Philippe Hennegrave</t>
  </si>
  <si>
    <t>ISOL ECO</t>
  </si>
  <si>
    <t>MC DO MUILLE</t>
  </si>
  <si>
    <t>Hotel KYRIAD</t>
  </si>
  <si>
    <t>L'ABC</t>
  </si>
  <si>
    <t>LANIE 02</t>
  </si>
  <si>
    <t>LANIE HOME</t>
  </si>
  <si>
    <t>LANIE 80 - HONDA</t>
  </si>
  <si>
    <t>Leader Interim</t>
  </si>
  <si>
    <t>SGI LECUYER</t>
  </si>
  <si>
    <t>LE SPLENDID</t>
  </si>
  <si>
    <t>LE LONGCHAMP</t>
  </si>
  <si>
    <t>MCDO CORA</t>
  </si>
  <si>
    <t>MCDO QUAI</t>
  </si>
  <si>
    <t>MCDO ZAC</t>
  </si>
  <si>
    <t>MCDO LESDINS</t>
  </si>
  <si>
    <t>Maguin</t>
  </si>
  <si>
    <t>Mahle Filtersystème</t>
  </si>
  <si>
    <t>Médecine du Travail</t>
  </si>
  <si>
    <t>Médecine du Travail CHAUNY</t>
  </si>
  <si>
    <t>Médecine du Travail BOHAIN</t>
  </si>
  <si>
    <t>Médecine du Travail GUISE</t>
  </si>
  <si>
    <t>Médecine du Travail HIRSON</t>
  </si>
  <si>
    <t>Médecine du Travail LAON</t>
  </si>
  <si>
    <t xml:space="preserve">Médecine du Travail MARLE </t>
  </si>
  <si>
    <t>MERCEDES</t>
  </si>
  <si>
    <t>MILLENIUM COIFFURE</t>
  </si>
  <si>
    <t>MAIRIE DE NAUROY</t>
  </si>
  <si>
    <t>NEXANS France</t>
  </si>
  <si>
    <t>NEXITY</t>
  </si>
  <si>
    <t>Société Noé France</t>
  </si>
  <si>
    <t>ONDULYS HBS</t>
  </si>
  <si>
    <t>ORPI LONGUEVILLE</t>
  </si>
  <si>
    <t>ORPI Les jardins de Carine</t>
  </si>
  <si>
    <t>PARC FAYET</t>
  </si>
  <si>
    <t>PHARMACIE VALLEZ</t>
  </si>
  <si>
    <t>PHILIPPE TP</t>
  </si>
  <si>
    <t>POT ETAIN</t>
  </si>
  <si>
    <t>POTATO'S</t>
  </si>
  <si>
    <t>SCI DU PRESLET</t>
  </si>
  <si>
    <t>Quentin Plast</t>
  </si>
  <si>
    <t>RAS INTERIM</t>
  </si>
  <si>
    <t>SPEG Gueudet F. Renault</t>
  </si>
  <si>
    <t>CABINET ROGOWSKI MERIAUX</t>
  </si>
  <si>
    <t>Salon Anthony</t>
  </si>
  <si>
    <t>Sarege Fideta</t>
  </si>
  <si>
    <t>Sarege Laon</t>
  </si>
  <si>
    <t>MCDO VIRY</t>
  </si>
  <si>
    <t>URCA DE REIMS</t>
  </si>
  <si>
    <t>BSI RES CHARLES BOULANGER</t>
  </si>
  <si>
    <t>BSI FORUM</t>
  </si>
  <si>
    <t>BSI BROSSOLETTE</t>
  </si>
  <si>
    <t>SGI PROVENCE</t>
  </si>
  <si>
    <t>BSI COBEMA</t>
  </si>
  <si>
    <t>BSI ARAGON</t>
  </si>
  <si>
    <t>SOGET'IMM</t>
  </si>
  <si>
    <t>SOG RES COTONNIERE</t>
  </si>
  <si>
    <t>SOG RES MARAIS ISLE</t>
  </si>
  <si>
    <t>SOG RES DU VIEUX PORT</t>
  </si>
  <si>
    <t>SOG 65 RUE DE PARIS</t>
  </si>
  <si>
    <t>SOG RES RAMP ST JUST</t>
  </si>
  <si>
    <t>Mr Soulairac</t>
  </si>
  <si>
    <t>SPIRE</t>
  </si>
  <si>
    <t>Cabinet Medical Saint Jean</t>
  </si>
  <si>
    <t>SUCRERIE ST LOUIS</t>
  </si>
  <si>
    <t>Sté Vermandoise Industrie</t>
  </si>
  <si>
    <t>Supplay St Quentin</t>
  </si>
  <si>
    <t>Synergie Chambry</t>
  </si>
  <si>
    <t>Synergie bd Gambetta</t>
  </si>
  <si>
    <t xml:space="preserve">Synergie Canonniers </t>
  </si>
  <si>
    <t>TRYBA</t>
  </si>
  <si>
    <t>TOYOTA</t>
  </si>
  <si>
    <t>TRUFFAUT</t>
  </si>
  <si>
    <t>VECTEUR FORMATION</t>
  </si>
  <si>
    <t>WINDSOR</t>
  </si>
  <si>
    <t>18 RUE ISLE</t>
  </si>
  <si>
    <t>35 et 35 bis rue Voltaire</t>
  </si>
  <si>
    <t>72 rue Voltaire</t>
  </si>
  <si>
    <t>74 rue Voltaire</t>
  </si>
  <si>
    <t>Résidence Augusta</t>
  </si>
  <si>
    <t>Les jardins de l'Abbaye</t>
  </si>
  <si>
    <t>6 rue Saint André</t>
  </si>
  <si>
    <t>29 rue Albert Thomas</t>
  </si>
  <si>
    <t>Résidence Fayet</t>
  </si>
  <si>
    <t xml:space="preserve">Résidence Canonniers </t>
  </si>
  <si>
    <t>Rés. du Centre, rue Michelet</t>
  </si>
  <si>
    <t>Résidence Chantraine</t>
  </si>
  <si>
    <t>Résidence les Cygnes</t>
  </si>
  <si>
    <t>RESIDENCE MARC DELMAS</t>
  </si>
  <si>
    <t>Résidence Rue des Faucons</t>
  </si>
  <si>
    <t>Le Fleurion d'Isle</t>
  </si>
  <si>
    <t>Résidence LONGUEVILLE</t>
  </si>
  <si>
    <t>Résidence Henri martin</t>
  </si>
  <si>
    <t>RES JOSQUIN DES PRES</t>
  </si>
  <si>
    <t>Résidence des ORES</t>
  </si>
  <si>
    <t>10 place de l'Hôtel de Ville</t>
  </si>
  <si>
    <t>84 RUE VICTOR HUGO</t>
  </si>
  <si>
    <t>Résidence Juliette</t>
  </si>
  <si>
    <t>SCI BEL AIR</t>
  </si>
  <si>
    <t>RUE HORDRET</t>
  </si>
  <si>
    <t>SCI Monplaisir</t>
  </si>
  <si>
    <t>Résidence Montaigne</t>
  </si>
  <si>
    <t>RUE DE NANCY</t>
  </si>
  <si>
    <t>RES REMICOURT</t>
  </si>
  <si>
    <t>2 rue des patriotes</t>
  </si>
  <si>
    <t>26 RUE DES PATRIOTES</t>
  </si>
  <si>
    <t>ASL Forum de Picardie</t>
  </si>
  <si>
    <t>SAI DU CIL</t>
  </si>
  <si>
    <t>JARDINS ISABEAU</t>
  </si>
  <si>
    <t>19/21 rue de la Sellerie</t>
  </si>
  <si>
    <t>La Vermandoise</t>
  </si>
  <si>
    <t>8 rue Voltaire</t>
  </si>
  <si>
    <t>SCI EUROPE</t>
  </si>
  <si>
    <t>11 rue du Wé</t>
  </si>
  <si>
    <t>16 RUE DU WE</t>
  </si>
  <si>
    <t>SCP W.L.V.</t>
  </si>
  <si>
    <t>CIL - RES - SAUVAGE</t>
  </si>
  <si>
    <t>CIL - RES - PEREZ</t>
  </si>
  <si>
    <t>CIL - RES - MALLARD</t>
  </si>
  <si>
    <t>CIL - RES - LELONG</t>
  </si>
  <si>
    <t>CIL - RES - LELOIR</t>
  </si>
  <si>
    <t>CIL - RES - FRESNOY</t>
  </si>
  <si>
    <t>CIL - RES - COLSON</t>
  </si>
  <si>
    <t xml:space="preserve">SDC 1340 HOTEL DIEU </t>
  </si>
  <si>
    <t>CIL - AG</t>
  </si>
  <si>
    <t>39 BD HENRI MARTIN - SAINT QUENTIN</t>
  </si>
  <si>
    <t>1 RUE ANTOINE PARMENTIER - SAINT QUENTIN</t>
  </si>
  <si>
    <t>7 RUE ALEXANDRE RIBOT - SAINT QUENTIN</t>
  </si>
  <si>
    <t>153 RUE DE GUISE - SAINT QUENTIN</t>
  </si>
  <si>
    <t>62 RUE JP SALTIEL - FRENSOY LE GRAND</t>
  </si>
  <si>
    <t>ROUTE DEPARTEMENTALE 1029 - FAYET</t>
  </si>
  <si>
    <t>19 BIS BOULEVARD LEON BLUM - SAINT QUENTIN</t>
  </si>
  <si>
    <t>52 RUE SAINT LAURENT - SAINT QUENTIN</t>
  </si>
  <si>
    <t>107 QUAI DOCTEUR DERVAUX - ASNIERES SUR SEINE</t>
  </si>
  <si>
    <t>7 RUE D'ETIENNE D'ORVES - SAINT QUENTIN</t>
  </si>
  <si>
    <t>9 RUE IMPASSE PARMENTIER - SAINT QUENTIN</t>
  </si>
  <si>
    <t>13 RUE JEANNE D ARC • CS 20234 • 80102 ABBEVILLE CEDEX</t>
  </si>
  <si>
    <t>3 RUE DE PICARDIE - 80100 ABBEVILLE</t>
  </si>
  <si>
    <t>10 RUE DES AUBEPINES - 80100 ABBEVILLE</t>
  </si>
  <si>
    <t>29 BIS RUE DES ACACIAS - 80100 ABBEVILLE</t>
  </si>
  <si>
    <t>ROUTE DE GUISE - HARLY</t>
  </si>
  <si>
    <t>110 RUE GEO LUFTBERY - CHAUNY</t>
  </si>
  <si>
    <t>CENTURY 21 20 RUE RASPAIL - SAINT QUENTIN</t>
  </si>
  <si>
    <t>21 RUE JEAN D Y - SAINT-QUENTIN</t>
  </si>
  <si>
    <t>2 RUE THIERS - SAINT-QUENTIN</t>
  </si>
  <si>
    <t>27 BOOULEVARD ROOSEVELT - SAINT QUENTIN</t>
  </si>
  <si>
    <t>149 RUE MAURICE BELLONTE - SAINT QUENTIN</t>
  </si>
  <si>
    <t>ROUTE DE CHAUNY - GAUCHY</t>
  </si>
  <si>
    <t>5 RUE D ESTIENNE D ORVES - SAINT QUENTIN</t>
  </si>
  <si>
    <t>CC AUCHAN SAINT QUENTIN/FAYET RN 29 - FAYET</t>
  </si>
  <si>
    <t>28 RUE DE L'EUROPE - HARLY</t>
  </si>
  <si>
    <t>ZONE INDUSTRIELLE DE ROUVROY MORCOURT - ROUVROY</t>
  </si>
  <si>
    <t>ROUTE DE SOISSONS ZI LA SOUDIERES - CHAUNY</t>
  </si>
  <si>
    <t>1 RUE RIBEAUDOIS - SAINT QUENTIN</t>
  </si>
  <si>
    <t>51-53 RUE HENRI MARTIN - SAINT QUENTIN</t>
  </si>
  <si>
    <t>118 RUE CAMILLE DESMOULINS - SAINT QUENTIN</t>
  </si>
  <si>
    <t>RUE DU NOUVEAU MONDE - ROISEL</t>
  </si>
  <si>
    <t>74 BLVD GAMBETTA - SAINT QUENTIN</t>
  </si>
  <si>
    <t>154 RUE DU PDT J.F.KENNEDY - SAINT QUENTIN</t>
  </si>
  <si>
    <t>RUE VARLET  - SAINT QUENTIN</t>
  </si>
  <si>
    <t>20 BIS BOULEVARD LEON BLUM - SAINT QUENTIN</t>
  </si>
  <si>
    <t>43 RUE ANDRE BRULE - FLAVY LE MARTEL</t>
  </si>
  <si>
    <t>ZONE COMMERCIAL AUCHAN - FAYET</t>
  </si>
  <si>
    <t>19 RUE DU PDT J.F.KENNEDY - SAINT QUENTIN</t>
  </si>
  <si>
    <t>RUE DU COMMANDANT RAYAL - SAINT QUENTIN</t>
  </si>
  <si>
    <t>66 FAUBOURG DE BRETAGNE - PERONNE</t>
  </si>
  <si>
    <t>AV FLANDRES DUNKERQUE - VILLENEUVE SAINT GERMAIN</t>
  </si>
  <si>
    <t>RUE DE LA CHAUSSEE ROMAINE - SAINT QUENTIN</t>
  </si>
  <si>
    <t>ZAC DU BOIS DE LA CHOCQUE - SAINT QUENTIN</t>
  </si>
  <si>
    <t>2 PLACE DES CAMPIONS - SAINT QUENTIN</t>
  </si>
  <si>
    <t>2405 ROUTE DE GUISE - SAINT QUENTIN</t>
  </si>
  <si>
    <t>BASE VIE - SAMOUSSY</t>
  </si>
  <si>
    <t xml:space="preserve">1 RUE DE VILLECHOLLES - VERMAND </t>
  </si>
  <si>
    <t>RUE DE MULHOUSE - SAINT QUENTIN</t>
  </si>
  <si>
    <t>831RUE QUENTIN DE LA TOUR - HARLY</t>
  </si>
  <si>
    <t>12 RUE ARISTIDE BRIAND - CHAUNY</t>
  </si>
  <si>
    <t>MCDO 67 RUE DE PARIS - MUILLE VILLETTE</t>
  </si>
  <si>
    <t>ZA DU BOIS DE LA CHOCQUE - SAINT QUENTIN</t>
  </si>
  <si>
    <t>7 RUE DES COHENS - SAINT QUENTIN</t>
  </si>
  <si>
    <t>ZI ROUVROY MORCOURT - SAINT QUENTIN</t>
  </si>
  <si>
    <t xml:space="preserve">7 RUE DU CHENE CAMBRIE - MESNIL ST LAURENT </t>
  </si>
  <si>
    <t>3 RUE LAURENT LAVOISIER - LONGUEAU</t>
  </si>
  <si>
    <t>72 RUE D'ISLE - SAINT QUENTIN</t>
  </si>
  <si>
    <t>(POUBELLES) 41 RUE ANTOINE LECUYER - SAINT QUENTIN</t>
  </si>
  <si>
    <t>BOULEVARD LEON BLUM - SAINT QUENTIN</t>
  </si>
  <si>
    <t>5 RUE DE MULHOUSE - SAINT QUENTIN</t>
  </si>
  <si>
    <t>MCDO CORA - SAINT QUENTIN</t>
  </si>
  <si>
    <t>MCDO QUAI GAYANT - SAINT QUENTIN</t>
  </si>
  <si>
    <t>MCDO ZAC AUCHAN - SAINT QUENTIN</t>
  </si>
  <si>
    <t>18 RUE DE CHAMPAGNE - LESDINS</t>
  </si>
  <si>
    <t>2 RUE PIERRE SEMARD - CHARMES</t>
  </si>
  <si>
    <t>55 RUE ROBERTINE DUBOIS - SEBONCOURT</t>
  </si>
  <si>
    <t>ZONE DU BOIS DE LA CHOCQUE - SAINT QUENTIN</t>
  </si>
  <si>
    <t>118 RUE ANDRE TERNYNCK - CHAUNY</t>
  </si>
  <si>
    <t>103 RUE JEAN JAURES - BOHAIN</t>
  </si>
  <si>
    <t>532 RUE SADI CARNOT - GUISE</t>
  </si>
  <si>
    <t>11 RUE HARDY -  HIRSON</t>
  </si>
  <si>
    <t>113 BLD PIERRE BROSSOLETTE - LAON</t>
  </si>
  <si>
    <t>17C RUE DESAINS - MARLE</t>
  </si>
  <si>
    <t>27 RUE ALEXANDRE DUMAS - SAINT QUENTIN</t>
  </si>
  <si>
    <t>105 RUE DU GENERAL LECLERC - SAINT QUENTIN</t>
  </si>
  <si>
    <t>1 PLACE DU 8 MAI 1945 - NAUROY</t>
  </si>
  <si>
    <t>48 RUE PAULIN PECQUEUX - BOHAIN</t>
  </si>
  <si>
    <t>(TONTE) FORUM DE BOHAIN - BOHAIN</t>
  </si>
  <si>
    <t>7 RUE MAURICE BELLONTE - SAINT QUENTIN</t>
  </si>
  <si>
    <t>Z.I DE ROUVROY MORCOURT -SAINT QUENTIN</t>
  </si>
  <si>
    <t>6 RUE LONGUEVILLE - SAINT QUENTIN</t>
  </si>
  <si>
    <t>PARKING NORAUTO CHAUSSEA - FAYET</t>
  </si>
  <si>
    <t>1 PLACE STALINGRAD - SAINT QUENTIN</t>
  </si>
  <si>
    <t>RUE EUGÈNE FREYSSINET - GAUCHY</t>
  </si>
  <si>
    <t>5 ROUTE NATIONALE - HOLNON</t>
  </si>
  <si>
    <t>139 RUE DE PARIS - SAINT QUENTIN</t>
  </si>
  <si>
    <t>5 RUE DE BELLEVUE - SAINT QUENTIN</t>
  </si>
  <si>
    <t>ZI DE MORCOURT - SAINT QUENTIN</t>
  </si>
  <si>
    <t>103 RUE DU GENERAL LECLERC - SAINT QUENTIN</t>
  </si>
  <si>
    <t>RUE ANTOINE PARMENTIER ZAC LA VALLEE - SAINT QUENTIN</t>
  </si>
  <si>
    <t>6 AV FAIDHERBE - SAINT QUENTIN</t>
  </si>
  <si>
    <t>13 BIS RUE ANATOLE France -SAINT QUENTIN</t>
  </si>
  <si>
    <t>111 RUE GEORGES POMPIDOU - SAINT QUENTIN</t>
  </si>
  <si>
    <t>34 RUE DU FORT MAHON - LAON</t>
  </si>
  <si>
    <t>MCDO VIRY LIEU DIT LES RINCETTES  - VIRY NOUREUIL</t>
  </si>
  <si>
    <t>51 RUE COGNACQ JAY - REIMS</t>
  </si>
  <si>
    <t>26 ET 28 RUE CHARLES BOULANGER - PERONNE</t>
  </si>
  <si>
    <t>RES FORUM DES 3 GARES 1 BLVD DE LYON - LAON</t>
  </si>
  <si>
    <t>RES RUE PIERRE BROSSOLETTE - SAINT QUENTIN</t>
  </si>
  <si>
    <t>RES PROVENCE 88 AV ROBERT SCHUMANN - SAINT QUENTIN</t>
  </si>
  <si>
    <t>103 RUE DES GLACIS - SAINT QUENTIN</t>
  </si>
  <si>
    <t>103 RUE MARCEL PAUL - GAUCHY</t>
  </si>
  <si>
    <t>10 RUE DU GENERAL LECLERC  - SAINT QUENTIN</t>
  </si>
  <si>
    <t>120 RUE BIS CAMILLE DESMOULINS - SAINT QUENTIN</t>
  </si>
  <si>
    <t>RUE QUENTIN BARRE - SAINT QUENTIN</t>
  </si>
  <si>
    <t>RUE DU VIEUX PORT - SAINT QUENTIN</t>
  </si>
  <si>
    <t>65 RUE DE PARIS - SAINT QUENTIN</t>
  </si>
  <si>
    <t>10 ET 10BIS RUE RAMP ST JUST - LAON</t>
  </si>
  <si>
    <t>1-3 RUE DE LA SELLERIE - SAINT QUENTIN</t>
  </si>
  <si>
    <t>AVENUE ARCHIMEDE, BOIS DE LA CHOQUE -  SAINT QUENTIN</t>
  </si>
  <si>
    <t>36 RUE DE CHANTRAINE - SAINT QUENTIN</t>
  </si>
  <si>
    <t>47 RUE DE CHAMBRY - AULNOIS  SOUS LAON</t>
  </si>
  <si>
    <t>SUCRERIE ST EMILIE - PERONNE</t>
  </si>
  <si>
    <t>11 AVENUE FAIDHERBE - SAINT QUENTIN</t>
  </si>
  <si>
    <t>1 BIS RUE EMILE ZOLA - CHAMBRY</t>
  </si>
  <si>
    <t>BOULEVARD GAMBETTA - SAINT QUENTIN</t>
  </si>
  <si>
    <t>RUE DES CANONNIERS - SAINT QUENTIN</t>
  </si>
  <si>
    <t>32 BIS BD VICTOR HUGO - SAINT QUENTIN</t>
  </si>
  <si>
    <t>RUE ANTOINE PARMENTIER - SAINT QUENTIN</t>
  </si>
  <si>
    <t>ZAC DE CORA - SAINT QUENTIN</t>
  </si>
  <si>
    <t>10 RUE DE LA CHAUSSEE ROMAINE - SAINT QUENTIN</t>
  </si>
  <si>
    <t>10 RUE DE LYON - SAINT-QUENTIN</t>
  </si>
  <si>
    <t>18 RUE ISLE - SAINT QUENTIN</t>
  </si>
  <si>
    <t>35 ET 35 BIS RUE VOLTAIRE - SAINT QUENTIN</t>
  </si>
  <si>
    <t>72 RUE VOLTAIRE (clos voltaire) - SAINT QUENTIN</t>
  </si>
  <si>
    <t>74 RUE VOLTAIRE (clos voltaire) - SAINT QUENTIN</t>
  </si>
  <si>
    <t>RUE DE LYON, VESOUL ET SOUS PREFECTURE - SAINT QUENTIN</t>
  </si>
  <si>
    <t> Place Gracchus Babeuf  - SAINT QUENTIN</t>
  </si>
  <si>
    <t>6 RUE SAINT ANDRÉ - SAINT QUENTIN</t>
  </si>
  <si>
    <t>29 RUE ALBERT THOMAS - SAINT QUENTIN</t>
  </si>
  <si>
    <t>RUE DE FAYET - SAINT QUENTIN</t>
  </si>
  <si>
    <t>24 RUE DES CANONNIERS - SAINT QUENTIN</t>
  </si>
  <si>
    <t>RESIDENCE DU CENTRE - SAINT QUENTIN</t>
  </si>
  <si>
    <t>RUE JEAN FALLOU - SAINT QUENTIN</t>
  </si>
  <si>
    <t>RUE DU DOCTEUR MAIRESSE  - SAINT QUENTIN</t>
  </si>
  <si>
    <t>29 RUE MARC DELMAS - SAINT QUENTIN</t>
  </si>
  <si>
    <t>RUE DES FAUCONS (clos voltaire)  - SAINT QUENTIN</t>
  </si>
  <si>
    <t>RUE SOUS PREFECTURE  - SAINT QUENTIN</t>
  </si>
  <si>
    <t>RUE LONGUEVILE  - SAINT QUENTIN</t>
  </si>
  <si>
    <t>Résidence Henri Martin 35 rue chantraine - SAINT QUENTIN</t>
  </si>
  <si>
    <t>RUE D ANDELOT - SAINT QUENTIN</t>
  </si>
  <si>
    <t>2 RUE DE COHEN - SAINT QUENTIN</t>
  </si>
  <si>
    <t>10 PLACE DE L'HÔTEL DE VILLE - SAINT QUENTIN</t>
  </si>
  <si>
    <t>84 RUE VICTOR HUGO - SAINT QUENTIN</t>
  </si>
  <si>
    <t>RUE DES PATRIOTE  - SAINT QUENTIN</t>
  </si>
  <si>
    <t>RUE BOILEAU ET GEOFFROY ST HILAIRE - SAINT QUENTIN</t>
  </si>
  <si>
    <t>28 RUE HORDRET  - SAINT QUENTIN</t>
  </si>
  <si>
    <t>SCI MONPLAISIR - SAINT QUENTIN</t>
  </si>
  <si>
    <t>RÉSIDENCE MONTAIGNE - SAINT QUENTIN</t>
  </si>
  <si>
    <t>RUE NANCY  - SAINT QUENTIN</t>
  </si>
  <si>
    <t>37/39 RUE CARDINAL SALIEGE - SAINT QUENTIN</t>
  </si>
  <si>
    <t>2 RUE DES PATRIOTES - SAINT QUENTIN</t>
  </si>
  <si>
    <t>26 RUE DES PATRIOTES - SAINT QUENTIN</t>
  </si>
  <si>
    <t>FAYET</t>
  </si>
  <si>
    <t>AVENUE DE LA REPUBLIQUE - SAINT QUENTIN</t>
  </si>
  <si>
    <t>RUE LECAT - SAINT QUENTIN</t>
  </si>
  <si>
    <t>19/21 RUE DE LA SELLERIE - SAINT QUENTIN</t>
  </si>
  <si>
    <t>6 RUE SAINT ANDRE ET 2 RUE DE BURIDAN   - SAINT QUENTIN</t>
  </si>
  <si>
    <t>8 RUE VOLTAIRE - SAINT QUENTIN</t>
  </si>
  <si>
    <t>11 RUE HENRI BARBUSSE</t>
  </si>
  <si>
    <t>11 RUE DU WÉ - SAINT QUENTIN</t>
  </si>
  <si>
    <t>16 RUE DU WE - SAINT QUENTIN</t>
  </si>
  <si>
    <t>9 RUE ANATOLE   - SAINT QUENTIN</t>
  </si>
  <si>
    <t>RES ILE DE FRANCE 4 RUE G EIFFEL - SAINT QUENTIN</t>
  </si>
  <si>
    <t>RES ARTOIS 18 RUE BOILEAU - SAINT QUENTIN</t>
  </si>
  <si>
    <t>RES M DELMAS 6 RUE M DELMAS - SAINT QUENTIN</t>
  </si>
  <si>
    <t>RES GAYANT 22 RUE DU TOUR Y VAL - SAINT QUENTIN</t>
  </si>
  <si>
    <t>RES L'ARQUEBUSE  RUE DE L'ARQUEBUSE - SAINT QUENTIN</t>
  </si>
  <si>
    <t>FOYER CARREL RUE DE L'AMITIÉ - SAINT QUENTIN</t>
  </si>
  <si>
    <t>RES J CARREL 169 RUE DE PICARDIE - HARLY</t>
  </si>
  <si>
    <t>RES PASTEUR 183 RUE DE PICARDIE - HARLY</t>
  </si>
  <si>
    <t>RES GAY LUSSAC 425 RUE DE BOURGOGNE - HARLY</t>
  </si>
  <si>
    <t>RES AMPERE 427 RUE DE BOURGOGNE - HARLY</t>
  </si>
  <si>
    <t>RES LAVOISIER 429 RUE DE BOURGOGNE - HARLY</t>
  </si>
  <si>
    <t>RES GENETS 2 RUE D'AUVERGNE - HOLNON</t>
  </si>
  <si>
    <t>RES BLEUETS 5 RUE D'AUVERGNE - HOLNON</t>
  </si>
  <si>
    <t>RES CYPRES 2 RUE DE CHAMPAGNE - HOMBLIERES</t>
  </si>
  <si>
    <t>RES BOULEAUX  RUE DE CHAMPAGNE - HOMBLIERES</t>
  </si>
  <si>
    <t>RES INGRES  PL DE LA REPUBLIQUE - BEAUREVOIR</t>
  </si>
  <si>
    <t>RES RENOIR  PL DE LA REPUBLIQUE - BEAUREVOIR</t>
  </si>
  <si>
    <t>RES RAPHAEL  PL DE LA REPUBLIQUE - BEAUREVOIR</t>
  </si>
  <si>
    <t>RES GOYA  PL DE LA REPUBLIQUE - BEAUREVOIR</t>
  </si>
  <si>
    <t>RES ALPES  RUE A ROUTIER - ORIGNY STE BENOITE</t>
  </si>
  <si>
    <t>RES PYRENEES  RUE A ROUTIER - ORIGNY STE BENOITE</t>
  </si>
  <si>
    <t>RES LE MOULIN 11 RUE DU SGT FAGLAIN - ORIGNY STE BENOITE</t>
  </si>
  <si>
    <t>RES TITIEN 50 CHE CLASTROIS - SAINT QUENTIN</t>
  </si>
  <si>
    <t>RES REMBRANDT 52 CHE CLASTROIS - SAINT QUENTIN</t>
  </si>
  <si>
    <t>RES ROSES DE PICARDIE  L'ESPLANADE - HOLNON</t>
  </si>
  <si>
    <t>RES HORTENSIAS  ESP C DE GAULLE - HOLNON</t>
  </si>
  <si>
    <t>RES LE MUR AUX ARBRES 13 BD CORDIER - SAINT QUENTIN</t>
  </si>
  <si>
    <t>RES LE MUR AUX ARBRES  RUE J CESAR - SAINT QUENTIN</t>
  </si>
  <si>
    <t>RES LE MUR AUX ARBRES 48 RUE J CESAR - SAINT QUENTIN</t>
  </si>
  <si>
    <t>RES BEAUMARCHAIS 21 RUE DE LA COMEDIE - SAINT QUENTIN</t>
  </si>
  <si>
    <t>RES O DE GUISE 243 RUE DE GUISE - SAINT QUENTIN</t>
  </si>
  <si>
    <t>RES O DE GUISE 245 RUE DE GUISE - SAINT QUENTIN</t>
  </si>
  <si>
    <t>RES O DE GUISE 247 RUE DE GUISE - SAINT QUENTIN</t>
  </si>
  <si>
    <t>RES O DE GUISE 249 RUE DE GUISE - SAINT QUENTIN</t>
  </si>
  <si>
    <t>RES O DE GUISE 241 RUE DE GUISE - SAINT QUENTIN</t>
  </si>
  <si>
    <t>CHAMBRE JT 134 BD RICHELIEU - SAINT QUENTIN</t>
  </si>
  <si>
    <t xml:space="preserve"> 34 CHE D'HARLY - SAINT QUENTIN</t>
  </si>
  <si>
    <t>RES G COLIGNY 88 RUE DE VERMAND - SAINT QUENTIN</t>
  </si>
  <si>
    <t>RES G COLIGNY 86 RUE DE VERMAND - SAINT QUENTIN</t>
  </si>
  <si>
    <t>RES ST MARTIN 96 RUE DE PARIS - SAINT QUENTIN</t>
  </si>
  <si>
    <t>RES ST MARTIN 94 RUE DE PARIS - SAINT QUENTIN</t>
  </si>
  <si>
    <t>RES ST MARTIN 92 RUE DE PARIS - SAINT QUENTIN</t>
  </si>
  <si>
    <t>RES JARDINS HOTEL DIEU C/4 RUE DE L'HOTEL DIEU - SAINT QUENTIN</t>
  </si>
  <si>
    <t xml:space="preserve"> 1 RUE DE VICQ - SAINT QUENTIN</t>
  </si>
  <si>
    <t xml:space="preserve"> 3 RUE DE VICQ - SAINT QUENTIN</t>
  </si>
  <si>
    <t xml:space="preserve"> 1 RUE DU TOUR Y VAL - SAINT QUENTIN</t>
  </si>
  <si>
    <t xml:space="preserve"> 36 RUE P ET M CURIE - GAUCHY</t>
  </si>
  <si>
    <t xml:space="preserve"> 24 RUE P ET M CURIE - GAUCHY</t>
  </si>
  <si>
    <t xml:space="preserve"> 16 RUE P ET M CURIE - GAUCHY</t>
  </si>
  <si>
    <t xml:space="preserve"> 8 RUE P ET M CURIE - GAUCHY</t>
  </si>
  <si>
    <t xml:space="preserve"> 11 RUE P ET M CURIE - GAUCHY</t>
  </si>
  <si>
    <t xml:space="preserve"> 13 RUE P ET M CURIE - GAUCHY</t>
  </si>
  <si>
    <t xml:space="preserve"> 45 RUE P ET M CURIE - GAUCHY</t>
  </si>
  <si>
    <t xml:space="preserve"> 55 RUE P ET M CURIE - GAUCHY</t>
  </si>
  <si>
    <t xml:space="preserve"> 61 RUE P ET M CURIE - GAUCHY</t>
  </si>
  <si>
    <t xml:space="preserve"> 24 RUE BAUDIN - SAINT QUENTIN</t>
  </si>
  <si>
    <t>RES CHARLEVOIX 297 A RUE DE PARIS - SAINT QUENTIN</t>
  </si>
  <si>
    <t>LOT BENJAMIN DELESSERT 1 RUE MICHEL HASKA - ORIGNY STE BENOITE</t>
  </si>
  <si>
    <t xml:space="preserve"> 46 BIS RUE G POMPIDOU - SAINT QUENTIN</t>
  </si>
  <si>
    <t xml:space="preserve"> 46 TER RUE G POMPIDOU - SAINT QUENTIN</t>
  </si>
  <si>
    <t xml:space="preserve"> 44 QTER RUE G POMPIDOU - SAINT QUENTIN</t>
  </si>
  <si>
    <t xml:space="preserve"> RES ORS DE VERSIGNY 20 RUE HENRI BARBUSSE - SAINT QUENTIN</t>
  </si>
  <si>
    <t xml:space="preserve"> RES ORS DE VERSIGNY 18 RUE HENRI BARBUSSE - SAINT QUENTIN</t>
  </si>
  <si>
    <t xml:space="preserve"> RES ORS DE VERSIGNY 16 RUE HENRI BARBUSSE - SAINT QUENTIN</t>
  </si>
  <si>
    <t>LE CLOS BAGATELLE 80 BD HENRI MARTIN - SAINT QUENTIN E1</t>
  </si>
  <si>
    <t>LE CLOS BAGATELLE 80 BD HENRI MARTIN - SAINT QUENTIN E2</t>
  </si>
  <si>
    <t>RES P ET M CURIE 26 RUE DE LA MARNE - HARLY</t>
  </si>
  <si>
    <t>RES LEONARD DE VINCI 26 RUE DE LA MARNE - HARLY</t>
  </si>
  <si>
    <t>LOGIVAM 2 RUE MARCEL PAUL - GAUCHY</t>
  </si>
  <si>
    <t>LOGIVAM 4 RUE MARCEL PAUL - GAUCHY</t>
  </si>
  <si>
    <t>LOGIVAM 6 RUE MARCEL PAUL - GAUCHY</t>
  </si>
  <si>
    <t>LOGIVAM 8 RUE MARCEL PAUL - GAUCHY</t>
  </si>
  <si>
    <t>LOGIVAM 10 RUE MARCEL PAUL - GAUCHY</t>
  </si>
  <si>
    <t>80 BOULEVARD HENRI MARTIN - SAINT QUENTIN</t>
  </si>
  <si>
    <t>1 RUE ALEXANDRE DUMAS - RÉS AUBÉPINES - GAUCHY</t>
  </si>
  <si>
    <t>13 RUE JEAN FALLOUX - RÉS MOLIÈRE - SAINT QUENTIN</t>
  </si>
  <si>
    <t xml:space="preserve">5 RUE GEOFFROY ST HILAIRE - 21 RES CHAMPAGNE - SAINT QUENTIN </t>
  </si>
  <si>
    <t>4 RUE BELEVUE  - SAINT QUENTIN</t>
  </si>
  <si>
    <t>Nom Client</t>
  </si>
  <si>
    <t>Adresse</t>
  </si>
  <si>
    <t>Prix Unitaire</t>
  </si>
  <si>
    <t>Prix</t>
  </si>
  <si>
    <t>SP001</t>
  </si>
  <si>
    <t>SP002</t>
  </si>
  <si>
    <t>SP003</t>
  </si>
  <si>
    <t>SP004</t>
  </si>
  <si>
    <t>SP005</t>
  </si>
  <si>
    <t>SP006</t>
  </si>
  <si>
    <t>SP007</t>
  </si>
  <si>
    <t>SP008</t>
  </si>
  <si>
    <t>SP009</t>
  </si>
  <si>
    <t>PR001</t>
  </si>
  <si>
    <t>PR002</t>
  </si>
  <si>
    <t>PR003</t>
  </si>
  <si>
    <t>PR004</t>
  </si>
  <si>
    <t>PR005</t>
  </si>
  <si>
    <t>PR006</t>
  </si>
  <si>
    <t>PR007</t>
  </si>
  <si>
    <t>PR008</t>
  </si>
  <si>
    <t>PR009</t>
  </si>
  <si>
    <t>PR010</t>
  </si>
  <si>
    <t>PR011</t>
  </si>
  <si>
    <t>PR012</t>
  </si>
  <si>
    <t>PR013</t>
  </si>
  <si>
    <t>PR014</t>
  </si>
  <si>
    <t>PR015</t>
  </si>
  <si>
    <t>PR017</t>
  </si>
  <si>
    <t>EL001</t>
  </si>
  <si>
    <t>EL002</t>
  </si>
  <si>
    <t>EL003</t>
  </si>
  <si>
    <t>EL004</t>
  </si>
  <si>
    <t>EL005</t>
  </si>
  <si>
    <t>EL006</t>
  </si>
  <si>
    <t>EL007</t>
  </si>
  <si>
    <t>EL008</t>
  </si>
  <si>
    <t>EL009</t>
  </si>
  <si>
    <t>EL010</t>
  </si>
  <si>
    <t>FS001</t>
  </si>
  <si>
    <t>FS002</t>
  </si>
  <si>
    <t>FS003</t>
  </si>
  <si>
    <t>FS004</t>
  </si>
  <si>
    <t>FS005</t>
  </si>
  <si>
    <t>FS006</t>
  </si>
  <si>
    <t>FO001</t>
  </si>
  <si>
    <t>FO002</t>
  </si>
  <si>
    <t>FO003</t>
  </si>
  <si>
    <t>FO004</t>
  </si>
  <si>
    <t>FO005</t>
  </si>
  <si>
    <t>FO006</t>
  </si>
  <si>
    <t>FO007</t>
  </si>
  <si>
    <t>FO008</t>
  </si>
  <si>
    <t>FO009</t>
  </si>
  <si>
    <t>FO010</t>
  </si>
  <si>
    <t>FO011</t>
  </si>
  <si>
    <t>FO012</t>
  </si>
  <si>
    <t>FO013</t>
  </si>
  <si>
    <t>FO014</t>
  </si>
  <si>
    <t>FO015</t>
  </si>
  <si>
    <t>FO016</t>
  </si>
  <si>
    <t>DI001</t>
  </si>
  <si>
    <t>DI002</t>
  </si>
  <si>
    <t>DI003</t>
  </si>
  <si>
    <t>DI004</t>
  </si>
  <si>
    <t>DI005</t>
  </si>
  <si>
    <t>PH001</t>
  </si>
  <si>
    <t>EE001</t>
  </si>
  <si>
    <t>EE002</t>
  </si>
  <si>
    <t>EE003</t>
  </si>
  <si>
    <t>SA001</t>
  </si>
  <si>
    <t>SA002</t>
  </si>
  <si>
    <t>SA003</t>
  </si>
  <si>
    <t>AU001</t>
  </si>
  <si>
    <t>SP010</t>
  </si>
  <si>
    <t>Étiquettes de colonnes</t>
  </si>
  <si>
    <t>Date</t>
  </si>
  <si>
    <t>ZI LE ROYEUX AVENUE DE LEUROPE</t>
  </si>
  <si>
    <t>Somme de Qté</t>
  </si>
  <si>
    <t>(Tous)</t>
  </si>
  <si>
    <t xml:space="preserve">   </t>
  </si>
  <si>
    <t>ART-100</t>
  </si>
  <si>
    <t>ART-101</t>
  </si>
  <si>
    <t>ART-102</t>
  </si>
  <si>
    <t>ART-103</t>
  </si>
  <si>
    <t>ART-104</t>
  </si>
  <si>
    <t>ART-105</t>
  </si>
  <si>
    <t>ART-106</t>
  </si>
  <si>
    <t>ART-107</t>
  </si>
  <si>
    <t>ART-108</t>
  </si>
  <si>
    <t>ART-109</t>
  </si>
  <si>
    <t>ART-110</t>
  </si>
  <si>
    <t>ART-111</t>
  </si>
  <si>
    <t>ART-112</t>
  </si>
  <si>
    <t>ART-113</t>
  </si>
  <si>
    <t>ART-114</t>
  </si>
  <si>
    <t>ART-115</t>
  </si>
  <si>
    <t>ART-116</t>
  </si>
  <si>
    <t>ART-117</t>
  </si>
  <si>
    <t>ART-118</t>
  </si>
  <si>
    <t>ART-119</t>
  </si>
  <si>
    <t>ART-120</t>
  </si>
  <si>
    <t>ART-121</t>
  </si>
  <si>
    <t>ART-122</t>
  </si>
  <si>
    <t>ART-123</t>
  </si>
  <si>
    <t>ART-124</t>
  </si>
  <si>
    <t>DISQUE 254 NOIR</t>
  </si>
  <si>
    <t>PAD STRIP 35CM</t>
  </si>
  <si>
    <t>SUPPORT ECO 25CM</t>
  </si>
  <si>
    <t>SUPPORT PRO 35CM</t>
  </si>
  <si>
    <t>GRATTOIR PETIT</t>
  </si>
  <si>
    <t>GRATTOIR GRAND</t>
  </si>
  <si>
    <t xml:space="preserve">CAOUTCHOU </t>
  </si>
  <si>
    <t>RACLETTE VITRE 35CM</t>
  </si>
  <si>
    <t>RACLETTE VITRE 25CM</t>
  </si>
  <si>
    <t>MOUILLEUR 25CM</t>
  </si>
  <si>
    <t>PAIC</t>
  </si>
  <si>
    <t>BOITE DE GANTS</t>
  </si>
  <si>
    <t>BALAI BROSSE VERT</t>
  </si>
  <si>
    <t>BROSSE TOILETTE</t>
  </si>
  <si>
    <t>PELLE METAL</t>
  </si>
  <si>
    <t>FRANGE 1M</t>
  </si>
  <si>
    <t xml:space="preserve">SUPPORT GAZE </t>
  </si>
  <si>
    <t>BALAI CANTONNIER</t>
  </si>
  <si>
    <t>GRILLE URINOIR</t>
  </si>
  <si>
    <t>ACETONE</t>
  </si>
  <si>
    <t>ALCOOL A BRULER</t>
  </si>
  <si>
    <t>DECAPLUS</t>
  </si>
  <si>
    <t>INDUSTRY</t>
  </si>
  <si>
    <t>TAPINET</t>
  </si>
  <si>
    <t>MEDI-PROP</t>
  </si>
  <si>
    <t>DECAPOL PULVE</t>
  </si>
  <si>
    <t>DECAPOL 5L</t>
  </si>
  <si>
    <t>LINGUETTES ANTIGRAFFITI</t>
  </si>
  <si>
    <t>LESSIVE</t>
  </si>
  <si>
    <t>PINCE A DECHETS</t>
  </si>
  <si>
    <t>ASPIRATEUR POUSSIERE</t>
  </si>
  <si>
    <t>ASPIRATEUR A EAU</t>
  </si>
  <si>
    <t>BI-BAC</t>
  </si>
  <si>
    <t>CHARIOT SOL GLISSANT</t>
  </si>
  <si>
    <t>ART-125</t>
  </si>
  <si>
    <t>ART-126</t>
  </si>
  <si>
    <t>ART-127</t>
  </si>
  <si>
    <t>ART-128</t>
  </si>
  <si>
    <t>ART-129</t>
  </si>
  <si>
    <t>ART-130</t>
  </si>
  <si>
    <t>BAVETTE CT15</t>
  </si>
  <si>
    <t>SAC ASPI DORSAL</t>
  </si>
  <si>
    <t>PR018</t>
  </si>
  <si>
    <t>PR019</t>
  </si>
  <si>
    <t>PR020</t>
  </si>
  <si>
    <t>PR021</t>
  </si>
  <si>
    <t>PR022</t>
  </si>
  <si>
    <t>PR023</t>
  </si>
  <si>
    <t>PR024</t>
  </si>
  <si>
    <t>PR025</t>
  </si>
  <si>
    <t>PR026</t>
  </si>
  <si>
    <t>PR027</t>
  </si>
  <si>
    <t>PR028</t>
  </si>
  <si>
    <t>PR029</t>
  </si>
  <si>
    <t>PR030</t>
  </si>
  <si>
    <t>PR031</t>
  </si>
  <si>
    <t>PR032</t>
  </si>
  <si>
    <t>PR033</t>
  </si>
  <si>
    <t>PR034</t>
  </si>
  <si>
    <t>DETARTRATANT WC BLEU</t>
  </si>
  <si>
    <t>ALCOOL MENAGER</t>
  </si>
  <si>
    <t>FLOOR CARE</t>
  </si>
  <si>
    <t>FIRE CLEANER</t>
  </si>
  <si>
    <t>GAMMA CLEANER</t>
  </si>
  <si>
    <t>TAPICLEANET</t>
  </si>
  <si>
    <t>SRAY DESYNFECTANT</t>
  </si>
  <si>
    <t>AU002</t>
  </si>
  <si>
    <t>FS007</t>
  </si>
  <si>
    <t>FS008</t>
  </si>
  <si>
    <t>FS009</t>
  </si>
  <si>
    <t>FS010</t>
  </si>
  <si>
    <t>FS011</t>
  </si>
  <si>
    <t xml:space="preserve">SUPPORT PAD </t>
  </si>
  <si>
    <t>RACLETTE VITRE 45CM</t>
  </si>
  <si>
    <t>FO017</t>
  </si>
  <si>
    <t>FO018</t>
  </si>
  <si>
    <t>FO019</t>
  </si>
  <si>
    <t>FO020</t>
  </si>
  <si>
    <t>FO021</t>
  </si>
  <si>
    <t>FO022</t>
  </si>
  <si>
    <t>FO023</t>
  </si>
  <si>
    <t>FO024</t>
  </si>
  <si>
    <t>FO025</t>
  </si>
  <si>
    <t>FO026</t>
  </si>
  <si>
    <t>FO027</t>
  </si>
  <si>
    <t>FO028</t>
  </si>
  <si>
    <t>FO029</t>
  </si>
  <si>
    <t>FO030</t>
  </si>
  <si>
    <t>FO031</t>
  </si>
  <si>
    <t>FO032</t>
  </si>
  <si>
    <t>FO033</t>
  </si>
  <si>
    <t>FO034</t>
  </si>
  <si>
    <t>FO035</t>
  </si>
  <si>
    <t xml:space="preserve">GANT NITRILE </t>
  </si>
  <si>
    <t>MANCHES BALAI CANTONNIER</t>
  </si>
  <si>
    <t xml:space="preserve">BALLAI COCO 60CM </t>
  </si>
  <si>
    <t>POIGNEE ECO</t>
  </si>
  <si>
    <t>FS012</t>
  </si>
  <si>
    <t>SA004</t>
  </si>
  <si>
    <t>DISTRIBUTEUR A SAVON</t>
  </si>
  <si>
    <t>EL011</t>
  </si>
  <si>
    <t>EL012</t>
  </si>
  <si>
    <t>LINGUETTES DESYNFECTANTES</t>
  </si>
  <si>
    <t>CHARIOT MENAGER</t>
  </si>
  <si>
    <t>BA001</t>
  </si>
  <si>
    <t>BA002</t>
  </si>
  <si>
    <t>BA003</t>
  </si>
  <si>
    <t>BAVETTES</t>
  </si>
  <si>
    <t>BA004</t>
  </si>
  <si>
    <t>BA005</t>
  </si>
  <si>
    <t>BA006</t>
  </si>
  <si>
    <t>BAVETTE 750BR</t>
  </si>
  <si>
    <t>SAC POUBELLE 30L TRANS</t>
  </si>
  <si>
    <t>SAC POUBELLE 110L TRANS</t>
  </si>
  <si>
    <t>SAC POUBELLE 130L TRANS</t>
  </si>
  <si>
    <t>MA001</t>
  </si>
  <si>
    <t>MA002</t>
  </si>
  <si>
    <t>MA003</t>
  </si>
  <si>
    <t>MA004</t>
  </si>
  <si>
    <t>MA005</t>
  </si>
  <si>
    <t>MATERIEL</t>
  </si>
  <si>
    <t>BAVETTE T2 AV</t>
  </si>
  <si>
    <t>BAVETTE T2 AR</t>
  </si>
  <si>
    <t>BAVETTE T3 AV</t>
  </si>
  <si>
    <t>BAVETTE T3 AR</t>
  </si>
  <si>
    <t>BAVETTE T7 AV</t>
  </si>
  <si>
    <t>BAVETTE T7 AR</t>
  </si>
  <si>
    <t>BA007</t>
  </si>
  <si>
    <t>BA008</t>
  </si>
  <si>
    <t>BA009</t>
  </si>
  <si>
    <t>BA010</t>
  </si>
  <si>
    <t>BAVETTE T300 AR</t>
  </si>
  <si>
    <t xml:space="preserve">BAVETTE T300 AV </t>
  </si>
  <si>
    <t>BAVETTE T300 AV</t>
  </si>
  <si>
    <t>ART-001</t>
  </si>
  <si>
    <t>ART-002</t>
  </si>
  <si>
    <t>ART-003</t>
  </si>
  <si>
    <t>ART-004</t>
  </si>
  <si>
    <t>ART-005</t>
  </si>
  <si>
    <t>ART-006</t>
  </si>
  <si>
    <t>ART-007</t>
  </si>
  <si>
    <t>ART-008</t>
  </si>
  <si>
    <t>ART-009</t>
  </si>
  <si>
    <t>ART-010</t>
  </si>
  <si>
    <t>ART-011</t>
  </si>
  <si>
    <t>ART-012</t>
  </si>
  <si>
    <t>ART-013</t>
  </si>
  <si>
    <t>ART-014</t>
  </si>
  <si>
    <t>ART-015</t>
  </si>
  <si>
    <t>ART-016</t>
  </si>
  <si>
    <t>ART-017</t>
  </si>
  <si>
    <t>ART-018</t>
  </si>
  <si>
    <t>ART-019</t>
  </si>
  <si>
    <t>ART-020</t>
  </si>
  <si>
    <t>ART-021</t>
  </si>
  <si>
    <t>ART-022</t>
  </si>
  <si>
    <t>ART-023</t>
  </si>
  <si>
    <t>ART-024</t>
  </si>
  <si>
    <t>ART-025</t>
  </si>
  <si>
    <t>ART-026</t>
  </si>
  <si>
    <t>ART-027</t>
  </si>
  <si>
    <t>ART-028</t>
  </si>
  <si>
    <t>ART-029</t>
  </si>
  <si>
    <t>ART-030</t>
  </si>
  <si>
    <t>ART-031</t>
  </si>
  <si>
    <t>ART-032</t>
  </si>
  <si>
    <t>ART-033</t>
  </si>
  <si>
    <t>ART-034</t>
  </si>
  <si>
    <t>ART-035</t>
  </si>
  <si>
    <t>ART-036</t>
  </si>
  <si>
    <t>ART-037</t>
  </si>
  <si>
    <t>ART-038</t>
  </si>
  <si>
    <t>ART-039</t>
  </si>
  <si>
    <t>ART-040</t>
  </si>
  <si>
    <t>ART-041</t>
  </si>
  <si>
    <t>ART-042</t>
  </si>
  <si>
    <t>ART-043</t>
  </si>
  <si>
    <t>ART-044</t>
  </si>
  <si>
    <t>ART-045</t>
  </si>
  <si>
    <t>ART-046</t>
  </si>
  <si>
    <t>ART-047</t>
  </si>
  <si>
    <t>ART-048</t>
  </si>
  <si>
    <t>ART-049</t>
  </si>
  <si>
    <t>ART-050</t>
  </si>
  <si>
    <t>ART-051</t>
  </si>
  <si>
    <t>ART-052</t>
  </si>
  <si>
    <t>ART-053</t>
  </si>
  <si>
    <t>ART-054</t>
  </si>
  <si>
    <t>ART-055</t>
  </si>
  <si>
    <t>ART-056</t>
  </si>
  <si>
    <t>ART-057</t>
  </si>
  <si>
    <t>ART-058</t>
  </si>
  <si>
    <t>ART-059</t>
  </si>
  <si>
    <t>ART-060</t>
  </si>
  <si>
    <t>ART-061</t>
  </si>
  <si>
    <t>ART-062</t>
  </si>
  <si>
    <t>ART-063</t>
  </si>
  <si>
    <t>ART-064</t>
  </si>
  <si>
    <t>ART-065</t>
  </si>
  <si>
    <t>ART-066</t>
  </si>
  <si>
    <t>ART-067</t>
  </si>
  <si>
    <t>ART-068</t>
  </si>
  <si>
    <t>ART-069</t>
  </si>
  <si>
    <t>ART-070</t>
  </si>
  <si>
    <t>ART-071</t>
  </si>
  <si>
    <t>ART-072</t>
  </si>
  <si>
    <t>ART-073</t>
  </si>
  <si>
    <t>ART-074</t>
  </si>
  <si>
    <t>ART-075</t>
  </si>
  <si>
    <t>ART-076</t>
  </si>
  <si>
    <t>ART-077</t>
  </si>
  <si>
    <t>ART-078</t>
  </si>
  <si>
    <t>ART-079</t>
  </si>
  <si>
    <t>ART-080</t>
  </si>
  <si>
    <t>ART-081</t>
  </si>
  <si>
    <t>ART-082</t>
  </si>
  <si>
    <t>ART-083</t>
  </si>
  <si>
    <t>ART-084</t>
  </si>
  <si>
    <t>ART-085</t>
  </si>
  <si>
    <t>ART-086</t>
  </si>
  <si>
    <t>ART-087</t>
  </si>
  <si>
    <t>ART-088</t>
  </si>
  <si>
    <t>ART-089</t>
  </si>
  <si>
    <t>ART-090</t>
  </si>
  <si>
    <t>ART-091</t>
  </si>
  <si>
    <t>ART-092</t>
  </si>
  <si>
    <t>ART-093</t>
  </si>
  <si>
    <t>ART-094</t>
  </si>
  <si>
    <t>ART-095</t>
  </si>
  <si>
    <t>ART-096</t>
  </si>
  <si>
    <t>ART-097</t>
  </si>
  <si>
    <t>ART-098</t>
  </si>
  <si>
    <t>ART-099</t>
  </si>
  <si>
    <t>ART-131</t>
  </si>
  <si>
    <t>ART-132</t>
  </si>
  <si>
    <t>VE001</t>
  </si>
  <si>
    <t>VE002</t>
  </si>
  <si>
    <t>VE003</t>
  </si>
  <si>
    <t>VE004</t>
  </si>
  <si>
    <t>VE005</t>
  </si>
  <si>
    <t>VE006</t>
  </si>
  <si>
    <t>VE007</t>
  </si>
  <si>
    <t>VE008</t>
  </si>
  <si>
    <t>VE009</t>
  </si>
  <si>
    <t>VE010</t>
  </si>
  <si>
    <t>VE011</t>
  </si>
  <si>
    <t>VE012</t>
  </si>
  <si>
    <t>VE013</t>
  </si>
  <si>
    <t>VE014</t>
  </si>
  <si>
    <t>VE015</t>
  </si>
  <si>
    <t>VE016</t>
  </si>
  <si>
    <t>VE017</t>
  </si>
  <si>
    <t>VE018</t>
  </si>
  <si>
    <t>VE019</t>
  </si>
  <si>
    <t>VE020</t>
  </si>
  <si>
    <t>VE021</t>
  </si>
  <si>
    <t>VE022</t>
  </si>
  <si>
    <t>VE023</t>
  </si>
  <si>
    <t>VE024</t>
  </si>
  <si>
    <t>VE025</t>
  </si>
  <si>
    <t>VE026</t>
  </si>
  <si>
    <t>VE027</t>
  </si>
  <si>
    <t>VE028</t>
  </si>
  <si>
    <t>VE029</t>
  </si>
  <si>
    <t>BLOUSE TRAVAIL S</t>
  </si>
  <si>
    <t>BLOUSE TRAVAIL M</t>
  </si>
  <si>
    <t>BLOUSE TRAVAIL L</t>
  </si>
  <si>
    <t>BLOUSE TRAVAIL XL</t>
  </si>
  <si>
    <t>BLOUSE TRAVAIL XXL</t>
  </si>
  <si>
    <t>PANTALON TRAVAIL S</t>
  </si>
  <si>
    <t>PANTALON TRAVAIL M</t>
  </si>
  <si>
    <t xml:space="preserve">PANTALON TRAVAIL L </t>
  </si>
  <si>
    <t>PANTALON TRAVAIL XL</t>
  </si>
  <si>
    <t>PANTALON TRAVAIL XXL</t>
  </si>
  <si>
    <t>PANTALON TRAVAIL XXXL</t>
  </si>
  <si>
    <t>PANTALON TRAVAIL 4XL</t>
  </si>
  <si>
    <t>VESTE TRAVAIL S</t>
  </si>
  <si>
    <t>VESTE TRAVAIL M</t>
  </si>
  <si>
    <t>VESTE TRAVAIL L</t>
  </si>
  <si>
    <t>VESTE TRAVAIL XL</t>
  </si>
  <si>
    <t>VESTE TRAVAIL XXL</t>
  </si>
  <si>
    <t>GILET TRAVAIL S</t>
  </si>
  <si>
    <t>GILET TRAVAIL M</t>
  </si>
  <si>
    <t>GILET TRAVAIL L</t>
  </si>
  <si>
    <t>GILET TRAVAIL XL</t>
  </si>
  <si>
    <t>GILET TRAVAIL XXL</t>
  </si>
  <si>
    <t>GILET TRAVAIL XXXL</t>
  </si>
  <si>
    <t>BLOUSON HIVER L</t>
  </si>
  <si>
    <t>BLOUSON HIVER XL</t>
  </si>
  <si>
    <t>BLOUSON HIVRE XXL</t>
  </si>
  <si>
    <t>TEE-SHIRT S</t>
  </si>
  <si>
    <t>TEE-SHIRT M</t>
  </si>
  <si>
    <t>TEE-SHIRT L</t>
  </si>
  <si>
    <t>TEE-SHIRT XL</t>
  </si>
  <si>
    <t>TEE-SHIRT XXL</t>
  </si>
  <si>
    <t>TEE-SHIRT XXXL</t>
  </si>
  <si>
    <t>POLAIRE M</t>
  </si>
  <si>
    <t>POLAIRE L</t>
  </si>
  <si>
    <t>POLAIRE XL</t>
  </si>
  <si>
    <t>POLAIRE XXL</t>
  </si>
  <si>
    <t>BLOUSE ANCIENNE</t>
  </si>
  <si>
    <t>PANTALON ANCIEN</t>
  </si>
  <si>
    <t>GILET JAUNE XL</t>
  </si>
  <si>
    <t>GILET JAUNE 2XL/3XL</t>
  </si>
  <si>
    <t>VETEMENT DE PLUIE</t>
  </si>
  <si>
    <t>VE030</t>
  </si>
  <si>
    <t>VE031</t>
  </si>
  <si>
    <t>VE032</t>
  </si>
  <si>
    <t>VE033</t>
  </si>
  <si>
    <t>VE034</t>
  </si>
  <si>
    <t>VE035</t>
  </si>
  <si>
    <t>VE036</t>
  </si>
  <si>
    <t>VE037</t>
  </si>
  <si>
    <t>VE038</t>
  </si>
  <si>
    <t>VE039</t>
  </si>
  <si>
    <t>VE040</t>
  </si>
  <si>
    <t>VE041</t>
  </si>
  <si>
    <t>CH001</t>
  </si>
  <si>
    <t>FEMME 35</t>
  </si>
  <si>
    <t>FEMME 36</t>
  </si>
  <si>
    <t xml:space="preserve">FEMME 37 </t>
  </si>
  <si>
    <t>FEMME 38</t>
  </si>
  <si>
    <t>FEMME 39</t>
  </si>
  <si>
    <t>FEMME 40</t>
  </si>
  <si>
    <t>FEMME 41</t>
  </si>
  <si>
    <t>HOMME 39</t>
  </si>
  <si>
    <t>HOMME 40</t>
  </si>
  <si>
    <t>HOMME 41</t>
  </si>
  <si>
    <t>HOMME 42</t>
  </si>
  <si>
    <t>HOMME 43</t>
  </si>
  <si>
    <t>HOMME 44</t>
  </si>
  <si>
    <t>HOMME 45</t>
  </si>
  <si>
    <t>HOMME 46</t>
  </si>
  <si>
    <t>CH002</t>
  </si>
  <si>
    <t>CH003</t>
  </si>
  <si>
    <t>CH004</t>
  </si>
  <si>
    <t>CH005</t>
  </si>
  <si>
    <t>CH006</t>
  </si>
  <si>
    <t>CH007</t>
  </si>
  <si>
    <t>CH008</t>
  </si>
  <si>
    <t>CH009</t>
  </si>
  <si>
    <t>CH010</t>
  </si>
  <si>
    <t>CH011</t>
  </si>
  <si>
    <t>CH012</t>
  </si>
  <si>
    <t>CH013</t>
  </si>
  <si>
    <t>CH014</t>
  </si>
  <si>
    <t>CH015</t>
  </si>
  <si>
    <t>VA001</t>
  </si>
  <si>
    <t>CASQUETTE</t>
  </si>
  <si>
    <t xml:space="preserve">CASQUE </t>
  </si>
  <si>
    <t>JUGULAIRE</t>
  </si>
  <si>
    <t>COMBINAISON PAPIER</t>
  </si>
  <si>
    <t>LUNETTES</t>
  </si>
  <si>
    <t>BONNET</t>
  </si>
  <si>
    <t>VESTE SOFTSHELL</t>
  </si>
  <si>
    <t>SURCHAUSSURE</t>
  </si>
  <si>
    <t xml:space="preserve">MASQUE CHIRURGICAUX </t>
  </si>
  <si>
    <t>MASQUE TISSUS</t>
  </si>
  <si>
    <t>VA002</t>
  </si>
  <si>
    <t>VA003</t>
  </si>
  <si>
    <t>VA004</t>
  </si>
  <si>
    <t>VA005</t>
  </si>
  <si>
    <t>VA006</t>
  </si>
  <si>
    <t>VA007</t>
  </si>
  <si>
    <t>VA008</t>
  </si>
  <si>
    <t>VA009</t>
  </si>
  <si>
    <t>VA010</t>
  </si>
  <si>
    <t>ART-133</t>
  </si>
  <si>
    <t>ART-134</t>
  </si>
  <si>
    <t>ART-135</t>
  </si>
  <si>
    <t>ART-136</t>
  </si>
  <si>
    <t>ART-137</t>
  </si>
  <si>
    <t>ART-138</t>
  </si>
  <si>
    <t>ART-139</t>
  </si>
  <si>
    <t>ART-140</t>
  </si>
  <si>
    <t>ART-141</t>
  </si>
  <si>
    <t>ART-142</t>
  </si>
  <si>
    <t>ART-143</t>
  </si>
  <si>
    <t>ART-144</t>
  </si>
  <si>
    <t>ART-145</t>
  </si>
  <si>
    <t>ART-146</t>
  </si>
  <si>
    <t>ART-147</t>
  </si>
  <si>
    <t>ART-148</t>
  </si>
  <si>
    <t>ART-149</t>
  </si>
  <si>
    <t>ART-150</t>
  </si>
  <si>
    <t>ART-151</t>
  </si>
  <si>
    <t>ART-152</t>
  </si>
  <si>
    <t>ART-153</t>
  </si>
  <si>
    <t>ART-154</t>
  </si>
  <si>
    <t>ART-155</t>
  </si>
  <si>
    <t>ART-156</t>
  </si>
  <si>
    <t>ART-157</t>
  </si>
  <si>
    <t>ART-158</t>
  </si>
  <si>
    <t>ART-159</t>
  </si>
  <si>
    <t>ART-160</t>
  </si>
  <si>
    <t>ART-161</t>
  </si>
  <si>
    <t>ART-162</t>
  </si>
  <si>
    <t>ART-163</t>
  </si>
  <si>
    <t>ART-164</t>
  </si>
  <si>
    <t>ART-165</t>
  </si>
  <si>
    <t>ART-166</t>
  </si>
  <si>
    <t>ART-167</t>
  </si>
  <si>
    <t>ART-168</t>
  </si>
  <si>
    <t>ART-169</t>
  </si>
  <si>
    <t>ART-170</t>
  </si>
  <si>
    <t>ART-171</t>
  </si>
  <si>
    <t>ART-172</t>
  </si>
  <si>
    <t>ART-173</t>
  </si>
  <si>
    <t>ART-174</t>
  </si>
  <si>
    <t>ART-175</t>
  </si>
  <si>
    <t>ART-176</t>
  </si>
  <si>
    <t>ART-177</t>
  </si>
  <si>
    <t>ART-178</t>
  </si>
  <si>
    <t>ART-179</t>
  </si>
  <si>
    <t>ART-180</t>
  </si>
  <si>
    <t>ART-181</t>
  </si>
  <si>
    <t>ART-182</t>
  </si>
  <si>
    <t>ART-183</t>
  </si>
  <si>
    <t>ART-184</t>
  </si>
  <si>
    <t>ART-185</t>
  </si>
  <si>
    <t>ART-186</t>
  </si>
  <si>
    <t>ART-187</t>
  </si>
  <si>
    <t>ART-188</t>
  </si>
  <si>
    <t>ART-189</t>
  </si>
  <si>
    <t>ART-190</t>
  </si>
  <si>
    <t>ART-191</t>
  </si>
  <si>
    <t>ART-192</t>
  </si>
  <si>
    <t>ART-193</t>
  </si>
  <si>
    <t>ART-194</t>
  </si>
  <si>
    <t>ART-195</t>
  </si>
  <si>
    <t>ART-196</t>
  </si>
  <si>
    <t>ART-197</t>
  </si>
  <si>
    <t>ART-198</t>
  </si>
  <si>
    <t>VETEMENTS</t>
  </si>
  <si>
    <t xml:space="preserve">GANTS ELECTRIQUE </t>
  </si>
  <si>
    <t>GANTS ANTICOUPURE</t>
  </si>
  <si>
    <t>VA011</t>
  </si>
  <si>
    <t>VA012</t>
  </si>
  <si>
    <t>DETARTRANT WC BLEU</t>
  </si>
  <si>
    <t>FRANGE BLANCHE A LANGUETTES</t>
  </si>
  <si>
    <t>TETE DE LOUP + MANCHE TELESC.</t>
  </si>
  <si>
    <t>MANCHE BALAI CANTONNIER</t>
  </si>
  <si>
    <t xml:space="preserve">BALAI COCO 60CM </t>
  </si>
  <si>
    <t>BLOUSON HIVER XXL</t>
  </si>
  <si>
    <t>CHAUSSURES</t>
  </si>
  <si>
    <t>VETEMENTS AUTRES</t>
  </si>
  <si>
    <t>PARC DES AUTOROUTES - FAYET</t>
  </si>
  <si>
    <t>BA011</t>
  </si>
  <si>
    <t>HAKO SCRUB MASTER</t>
  </si>
  <si>
    <t>BA012</t>
  </si>
  <si>
    <t>BA013</t>
  </si>
  <si>
    <t>NILFISK</t>
  </si>
  <si>
    <t>BA430</t>
  </si>
  <si>
    <t>ART-199</t>
  </si>
  <si>
    <t>ART-200</t>
  </si>
  <si>
    <t>ART-201</t>
  </si>
  <si>
    <t>SPRAY DESYNFECTANT</t>
  </si>
  <si>
    <t xml:space="preserve">  </t>
  </si>
  <si>
    <t>AMPOULES - NEONS</t>
  </si>
  <si>
    <t>AN001</t>
  </si>
  <si>
    <t>AN002</t>
  </si>
  <si>
    <t>AN003</t>
  </si>
  <si>
    <t>AN004</t>
  </si>
  <si>
    <t>AN005</t>
  </si>
  <si>
    <t>AN006</t>
  </si>
  <si>
    <t>AN007</t>
  </si>
  <si>
    <t>AN008</t>
  </si>
  <si>
    <t>AN009</t>
  </si>
  <si>
    <t>AN010</t>
  </si>
  <si>
    <t>AN011</t>
  </si>
  <si>
    <t>AMPOULE BAILONNETTE 6W</t>
  </si>
  <si>
    <t>HALOGEN 40W</t>
  </si>
  <si>
    <t>AMPOULE A VISER LED E27</t>
  </si>
  <si>
    <t>AMPOULE A VISER LED E14</t>
  </si>
  <si>
    <t>AMPOULE H4 (paire)</t>
  </si>
  <si>
    <t xml:space="preserve">TUBE CIRCULAIRE </t>
  </si>
  <si>
    <t>STARTER</t>
  </si>
  <si>
    <t>AN012</t>
  </si>
  <si>
    <t>AN013</t>
  </si>
  <si>
    <t xml:space="preserve">OSRAM HALOLINE </t>
  </si>
  <si>
    <t>PHILIPS PL-Q</t>
  </si>
  <si>
    <t xml:space="preserve">LAMPE FRONTALE </t>
  </si>
  <si>
    <t>NEON PETIT 18W</t>
  </si>
  <si>
    <t>NEON MOYEN 36W</t>
  </si>
  <si>
    <t>NEON GRAND 58W</t>
  </si>
  <si>
    <t>ART-202</t>
  </si>
  <si>
    <t>ART-203</t>
  </si>
  <si>
    <t>ART-204</t>
  </si>
  <si>
    <t>ART-205</t>
  </si>
  <si>
    <t>ART-206</t>
  </si>
  <si>
    <t>ART-207</t>
  </si>
  <si>
    <t>ART-208</t>
  </si>
  <si>
    <t>ART-209</t>
  </si>
  <si>
    <t>ART-210</t>
  </si>
  <si>
    <t>ART-211</t>
  </si>
  <si>
    <t>ART-212</t>
  </si>
  <si>
    <t>ART-213</t>
  </si>
  <si>
    <t>ART-214</t>
  </si>
  <si>
    <t>CL246</t>
  </si>
  <si>
    <t>HEION SAMOUSSY</t>
  </si>
  <si>
    <t>(vide)</t>
  </si>
  <si>
    <t>CL000</t>
  </si>
  <si>
    <t>E.N.S Saint-Quentin</t>
  </si>
  <si>
    <t>47 RUE DACHERY</t>
  </si>
  <si>
    <t>PR036</t>
  </si>
  <si>
    <t>NRJT</t>
  </si>
  <si>
    <t>CL247</t>
  </si>
  <si>
    <t>CL248</t>
  </si>
  <si>
    <t>CL249</t>
  </si>
  <si>
    <t>CL250</t>
  </si>
  <si>
    <t>CL251</t>
  </si>
  <si>
    <t>CL252</t>
  </si>
  <si>
    <t>CL253</t>
  </si>
  <si>
    <t>CL254</t>
  </si>
  <si>
    <t>CL255</t>
  </si>
  <si>
    <t>CL256</t>
  </si>
  <si>
    <t>CL257</t>
  </si>
  <si>
    <t>CL258</t>
  </si>
  <si>
    <t>CL259</t>
  </si>
  <si>
    <t>CL260</t>
  </si>
  <si>
    <t>CL261</t>
  </si>
  <si>
    <t>CL262</t>
  </si>
  <si>
    <t>CL263</t>
  </si>
  <si>
    <t>CL264</t>
  </si>
  <si>
    <t>CL265</t>
  </si>
  <si>
    <t>CL266</t>
  </si>
  <si>
    <t>CL267</t>
  </si>
  <si>
    <t>CL268</t>
  </si>
  <si>
    <t>CL269</t>
  </si>
  <si>
    <t>CL270</t>
  </si>
  <si>
    <t>CL271</t>
  </si>
  <si>
    <t>CL272</t>
  </si>
  <si>
    <t>CL273</t>
  </si>
  <si>
    <t>CL274</t>
  </si>
  <si>
    <t>CL275</t>
  </si>
  <si>
    <t>CL276</t>
  </si>
  <si>
    <t>CL277</t>
  </si>
  <si>
    <t>CL278</t>
  </si>
  <si>
    <t>CL279</t>
  </si>
  <si>
    <t>CL280</t>
  </si>
  <si>
    <t>CL281</t>
  </si>
  <si>
    <t>CL282</t>
  </si>
  <si>
    <t>CL283</t>
  </si>
  <si>
    <t>CL284</t>
  </si>
  <si>
    <t>CL285</t>
  </si>
  <si>
    <t>CL286</t>
  </si>
  <si>
    <t>CL287</t>
  </si>
  <si>
    <t>CL288</t>
  </si>
  <si>
    <t>CL289</t>
  </si>
  <si>
    <t>CL290</t>
  </si>
  <si>
    <t>CL291</t>
  </si>
  <si>
    <t>CL292</t>
  </si>
  <si>
    <t>CL293</t>
  </si>
  <si>
    <t>CL294</t>
  </si>
  <si>
    <t>CL295</t>
  </si>
  <si>
    <t>CL296</t>
  </si>
  <si>
    <t>CL297</t>
  </si>
  <si>
    <t>CL298</t>
  </si>
  <si>
    <t>COLUMBUS</t>
  </si>
  <si>
    <t>TH TRUCKS</t>
  </si>
  <si>
    <t>171RUE DE LA CHAUSEE ROMAINE - SAINT-QUENTIN</t>
  </si>
  <si>
    <t>16 PLACE DE L'HOTEL DE VILLE - SAINT-QUENTIN</t>
  </si>
  <si>
    <t>CARI THOURAUD FAYAT</t>
  </si>
  <si>
    <t>CL299</t>
  </si>
  <si>
    <t>CL300</t>
  </si>
  <si>
    <t>136 RUE LEON FAUCHER - REIMS</t>
  </si>
  <si>
    <t xml:space="preserve">SCI DOP </t>
  </si>
  <si>
    <t xml:space="preserve">14 RUE DE LA CENSE A L'EAU - MARQ EN BAROEUL </t>
  </si>
  <si>
    <t>EL CHANGULITO</t>
  </si>
  <si>
    <t xml:space="preserve">12 RUE DU GOUVERNEMENT - SAINT-QUENTIN </t>
  </si>
  <si>
    <t xml:space="preserve">SPA AVENUE </t>
  </si>
  <si>
    <t>90 BIS RUE VILLEBOIS MAREUIL - SAINT-QUENTIN</t>
  </si>
  <si>
    <t xml:space="preserve">APPT 49 C 302 RESIDENCE HELIOS RUE EMILE ZOLA </t>
  </si>
  <si>
    <t>MC</t>
  </si>
  <si>
    <t>SB</t>
  </si>
  <si>
    <t>Sacha BOITEL</t>
  </si>
  <si>
    <t>Marvin COQUELET</t>
  </si>
  <si>
    <t>TC</t>
  </si>
  <si>
    <t>Thierry CAILLEUX</t>
  </si>
  <si>
    <t>SM</t>
  </si>
  <si>
    <t>JM</t>
  </si>
  <si>
    <t>Jacques MOREAUX</t>
  </si>
  <si>
    <t>DR</t>
  </si>
  <si>
    <t>Dorothée ROHART</t>
  </si>
  <si>
    <t>XB</t>
  </si>
  <si>
    <t>Xavier BOITEL</t>
  </si>
  <si>
    <t>ENGIE</t>
  </si>
  <si>
    <t xml:space="preserve">ERIC TALENDIER </t>
  </si>
  <si>
    <t>PR035</t>
  </si>
  <si>
    <t>JAVEL</t>
  </si>
  <si>
    <t>ART-215</t>
  </si>
  <si>
    <t>PR037</t>
  </si>
  <si>
    <t>PR038</t>
  </si>
  <si>
    <t>JONTEC NO 1</t>
  </si>
  <si>
    <t>JONTEC ETERNUM</t>
  </si>
  <si>
    <t>JONTEC RESTORE</t>
  </si>
  <si>
    <t>ART-216</t>
  </si>
  <si>
    <t>ART-217</t>
  </si>
  <si>
    <t>ART-218</t>
  </si>
  <si>
    <t>EL013</t>
  </si>
  <si>
    <t>PAD NOIR/ROUGE</t>
  </si>
  <si>
    <t>ART-219</t>
  </si>
  <si>
    <t>BROSSE A ONGLES</t>
  </si>
  <si>
    <t>TEMC1</t>
  </si>
  <si>
    <t>TEMC2</t>
  </si>
  <si>
    <t>TEMC3</t>
  </si>
  <si>
    <t>TEMC4</t>
  </si>
  <si>
    <t>TEMC5</t>
  </si>
  <si>
    <t>TEMC6</t>
  </si>
  <si>
    <t>TEMC7</t>
  </si>
  <si>
    <t>TEMC8</t>
  </si>
  <si>
    <t>TESB1</t>
  </si>
  <si>
    <t>TESB2</t>
  </si>
  <si>
    <t>TESB3</t>
  </si>
  <si>
    <t>TESB4</t>
  </si>
  <si>
    <t>TESB5</t>
  </si>
  <si>
    <t>TESB6</t>
  </si>
  <si>
    <t>TESB7</t>
  </si>
  <si>
    <t>TESB8</t>
  </si>
  <si>
    <t>TESB9</t>
  </si>
  <si>
    <t>TEMC9</t>
  </si>
  <si>
    <t>TETC1</t>
  </si>
  <si>
    <t>TETC2</t>
  </si>
  <si>
    <t>TETC3</t>
  </si>
  <si>
    <t>TETC4</t>
  </si>
  <si>
    <t>TETC5</t>
  </si>
  <si>
    <t>TETC6</t>
  </si>
  <si>
    <t>TETC7</t>
  </si>
  <si>
    <t>TETC8</t>
  </si>
  <si>
    <t>TETC9</t>
  </si>
  <si>
    <t>TESM1</t>
  </si>
  <si>
    <t>TESM2</t>
  </si>
  <si>
    <t>TESM3</t>
  </si>
  <si>
    <t>TESM4</t>
  </si>
  <si>
    <t>TESM5</t>
  </si>
  <si>
    <t>TESM6</t>
  </si>
  <si>
    <t>TESM7</t>
  </si>
  <si>
    <t>TESM8</t>
  </si>
  <si>
    <t>TESM9</t>
  </si>
  <si>
    <t>TEJM1</t>
  </si>
  <si>
    <t>TEJM2</t>
  </si>
  <si>
    <t>TEJM3</t>
  </si>
  <si>
    <t>TEJM4</t>
  </si>
  <si>
    <t>TEJM5</t>
  </si>
  <si>
    <t>TEJM6</t>
  </si>
  <si>
    <t>TEJM7</t>
  </si>
  <si>
    <t>TEJM8</t>
  </si>
  <si>
    <t>TEJM9</t>
  </si>
  <si>
    <t>TE MARVIN COQUELET 1</t>
  </si>
  <si>
    <t>TE MARVIN COQUELET 2</t>
  </si>
  <si>
    <t>TE MARVIN COQUELET 3</t>
  </si>
  <si>
    <t>TE MARVIN COQUELET 4</t>
  </si>
  <si>
    <t>TE MARVIN COQUELET 5</t>
  </si>
  <si>
    <t>TE MARVIN COQUELET 6</t>
  </si>
  <si>
    <t>TE MARVIN COQUELET 7</t>
  </si>
  <si>
    <t>TE MARVIN COQUELET 8</t>
  </si>
  <si>
    <t>TE MARVIN COQUELET 9</t>
  </si>
  <si>
    <t>TE SACHA BOITEL 1</t>
  </si>
  <si>
    <t>TE SACHA BOITEL 2</t>
  </si>
  <si>
    <t>TE SACHA BOITEL 3</t>
  </si>
  <si>
    <t>TE SACHA BOITEL 4</t>
  </si>
  <si>
    <t>TE SACHA BOITEL 5</t>
  </si>
  <si>
    <t>TE SACHA BOITEL 6</t>
  </si>
  <si>
    <t>TE SACHA BOITEL 7</t>
  </si>
  <si>
    <t>TE SACHA BOITEL 8</t>
  </si>
  <si>
    <t>TE SACHA BOITEL 9</t>
  </si>
  <si>
    <t>TE THIERRY CAILLEUX 1</t>
  </si>
  <si>
    <t>TE THIERRY CAILLEUX 2</t>
  </si>
  <si>
    <t>TE THIERRY CAILLEUX 3</t>
  </si>
  <si>
    <t>TE THIERRY CAILLEUX 4</t>
  </si>
  <si>
    <t>TE THIERRY CAILLEUX 5</t>
  </si>
  <si>
    <t>TE THIERRY CAILLEUX 6</t>
  </si>
  <si>
    <t>TE THIERRY CAILLEUX 7</t>
  </si>
  <si>
    <t>TE THIERRY CAILLEUX 8</t>
  </si>
  <si>
    <t>TE THIERRY CAILLEUX 9</t>
  </si>
  <si>
    <t>Stépahine MAHUT</t>
  </si>
  <si>
    <t>TE STEPHANIE MAHUT 1</t>
  </si>
  <si>
    <t>TE STEPHANIE MAHUT 2</t>
  </si>
  <si>
    <t>TE STEPHANIE MAHUT 3</t>
  </si>
  <si>
    <t>TE STEPHANIE MAHUT 4</t>
  </si>
  <si>
    <t>TE STEPHANIE MAHUT 5</t>
  </si>
  <si>
    <t>TE STEPHANIE MAHUT 6</t>
  </si>
  <si>
    <t>TE STEPHANIE MAHUT 7</t>
  </si>
  <si>
    <t>TE STEPHANIE MAHUT 8</t>
  </si>
  <si>
    <t>TE STEPHANIE MAHUT 9</t>
  </si>
  <si>
    <t>TE JACQUES MOREAUX 1</t>
  </si>
  <si>
    <t>TE JACQUES MOREAUX 2</t>
  </si>
  <si>
    <t>TE JACQUES MOREAUX 3</t>
  </si>
  <si>
    <t>TE JACQUES MOREAUX 4</t>
  </si>
  <si>
    <t>TE JACQUES MOREAUX 5</t>
  </si>
  <si>
    <t>TE JACQUES MOREAUX 6</t>
  </si>
  <si>
    <t>TE JACQUES MOREAUX 7</t>
  </si>
  <si>
    <t>TE JACQUES MOREAUX 8</t>
  </si>
  <si>
    <t>TE JACQUES MOREAUX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</si>
</sst>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[$-F400]h:mm:ss\ AM/PM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4F595F"/>
      <name val="Calibri"/>
      <family val="2"/>
      <scheme val="minor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 Light"/>
      <family val="1"/>
      <scheme val="major"/>
    </font>
    <font>
      <sz val="10"/>
      <color theme="1"/>
      <name val="Calibri Light"/>
      <family val="2"/>
      <scheme val="major"/>
    </font>
    <font>
      <sz val="10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</fills>
  <borders count="3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1" xfId="0" applyFill="1" applyBorder="1"/>
    <xf numFmtId="0" fontId="0" fillId="0" borderId="5" xfId="0" applyFill="1" applyBorder="1"/>
    <xf numFmtId="0" fontId="0" fillId="0" borderId="6" xfId="0" applyFill="1" applyBorder="1"/>
    <xf numFmtId="0" fontId="3" fillId="0" borderId="1" xfId="0" applyFont="1" applyBorder="1"/>
    <xf numFmtId="0" fontId="3" fillId="0" borderId="6" xfId="0" applyFont="1" applyBorder="1"/>
    <xf numFmtId="0" fontId="3" fillId="0" borderId="5" xfId="0" applyFont="1" applyBorder="1"/>
    <xf numFmtId="0" fontId="3" fillId="0" borderId="0" xfId="0" applyFont="1" applyBorder="1"/>
    <xf numFmtId="0" fontId="0" fillId="0" borderId="0" xfId="0" applyAlignment="1">
      <alignment wrapText="1"/>
    </xf>
    <xf numFmtId="0" fontId="0" fillId="0" borderId="0" xfId="0" applyAlignment="1"/>
    <xf numFmtId="0" fontId="3" fillId="0" borderId="0" xfId="0" applyFont="1"/>
    <xf numFmtId="0" fontId="6" fillId="0" borderId="1" xfId="0" applyFont="1" applyBorder="1"/>
    <xf numFmtId="0" fontId="6" fillId="0" borderId="6" xfId="0" applyFont="1" applyBorder="1"/>
    <xf numFmtId="0" fontId="3" fillId="0" borderId="5" xfId="0" applyFont="1" applyFill="1" applyBorder="1"/>
    <xf numFmtId="0" fontId="3" fillId="0" borderId="1" xfId="0" applyFont="1" applyFill="1" applyBorder="1"/>
    <xf numFmtId="0" fontId="3" fillId="0" borderId="6" xfId="0" applyFont="1" applyFill="1" applyBorder="1"/>
    <xf numFmtId="0" fontId="3" fillId="0" borderId="0" xfId="0" applyFont="1" applyFill="1" applyBorder="1"/>
    <xf numFmtId="0" fontId="3" fillId="0" borderId="11" xfId="0" applyFont="1" applyBorder="1"/>
    <xf numFmtId="0" fontId="6" fillId="0" borderId="5" xfId="0" applyFont="1" applyBorder="1"/>
    <xf numFmtId="0" fontId="3" fillId="0" borderId="12" xfId="0" applyFont="1" applyBorder="1"/>
    <xf numFmtId="0" fontId="3" fillId="0" borderId="13" xfId="0" applyFont="1" applyBorder="1"/>
    <xf numFmtId="0" fontId="0" fillId="0" borderId="0" xfId="0" applyNumberFormat="1" applyBorder="1" applyAlignment="1"/>
    <xf numFmtId="14" fontId="5" fillId="0" borderId="2" xfId="0" applyNumberFormat="1" applyFont="1" applyBorder="1" applyAlignment="1">
      <alignment vertical="center"/>
    </xf>
    <xf numFmtId="164" fontId="5" fillId="0" borderId="4" xfId="0" applyNumberFormat="1" applyFont="1" applyBorder="1" applyAlignment="1">
      <alignment vertical="center"/>
    </xf>
    <xf numFmtId="0" fontId="3" fillId="2" borderId="8" xfId="0" applyFont="1" applyFill="1" applyBorder="1" applyAlignment="1">
      <alignment horizontal="center" vertical="center"/>
    </xf>
    <xf numFmtId="0" fontId="3" fillId="0" borderId="0" xfId="0" applyFont="1" applyAlignment="1"/>
    <xf numFmtId="0" fontId="3" fillId="0" borderId="3" xfId="0" applyFont="1" applyBorder="1"/>
    <xf numFmtId="0" fontId="3" fillId="0" borderId="0" xfId="0" applyFont="1" applyBorder="1" applyAlignment="1"/>
    <xf numFmtId="0" fontId="3" fillId="0" borderId="0" xfId="0" applyFont="1" applyFill="1" applyBorder="1" applyAlignment="1"/>
    <xf numFmtId="0" fontId="0" fillId="0" borderId="0" xfId="0" applyFill="1" applyBorder="1" applyAlignment="1"/>
    <xf numFmtId="0" fontId="0" fillId="0" borderId="15" xfId="0" applyBorder="1"/>
    <xf numFmtId="0" fontId="3" fillId="0" borderId="15" xfId="0" applyFont="1" applyBorder="1"/>
    <xf numFmtId="0" fontId="0" fillId="0" borderId="0" xfId="0" applyFont="1"/>
    <xf numFmtId="0" fontId="0" fillId="0" borderId="15" xfId="0" applyFill="1" applyBorder="1"/>
    <xf numFmtId="0" fontId="0" fillId="0" borderId="14" xfId="0" applyBorder="1" applyAlignment="1">
      <alignment horizontal="center" vertical="center"/>
    </xf>
    <xf numFmtId="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8" fillId="0" borderId="0" xfId="1"/>
    <xf numFmtId="0" fontId="0" fillId="0" borderId="0" xfId="0" applyFill="1"/>
    <xf numFmtId="0" fontId="0" fillId="2" borderId="9" xfId="0" applyFill="1" applyBorder="1" applyAlignment="1">
      <alignment horizontal="center" vertical="center"/>
    </xf>
    <xf numFmtId="0" fontId="0" fillId="0" borderId="9" xfId="0" applyBorder="1"/>
    <xf numFmtId="0" fontId="3" fillId="0" borderId="16" xfId="0" applyFont="1" applyBorder="1"/>
    <xf numFmtId="0" fontId="0" fillId="0" borderId="3" xfId="0" applyBorder="1"/>
    <xf numFmtId="0" fontId="0" fillId="0" borderId="4" xfId="0" applyBorder="1"/>
    <xf numFmtId="0" fontId="3" fillId="0" borderId="9" xfId="0" applyFont="1" applyBorder="1"/>
    <xf numFmtId="0" fontId="9" fillId="4" borderId="9" xfId="0" applyFont="1" applyFill="1" applyBorder="1" applyAlignment="1">
      <alignment vertical="center"/>
    </xf>
    <xf numFmtId="0" fontId="9" fillId="0" borderId="9" xfId="0" applyFont="1" applyBorder="1" applyAlignment="1">
      <alignment vertical="center"/>
    </xf>
    <xf numFmtId="0" fontId="3" fillId="2" borderId="16" xfId="0" applyFont="1" applyFill="1" applyBorder="1" applyAlignment="1">
      <alignment horizontal="center" vertical="center"/>
    </xf>
    <xf numFmtId="0" fontId="3" fillId="0" borderId="10" xfId="0" applyFont="1" applyBorder="1"/>
    <xf numFmtId="165" fontId="0" fillId="0" borderId="9" xfId="0" applyNumberFormat="1" applyBorder="1"/>
    <xf numFmtId="165" fontId="0" fillId="0" borderId="9" xfId="0" applyNumberFormat="1" applyFill="1" applyBorder="1" applyAlignment="1"/>
    <xf numFmtId="0" fontId="3" fillId="0" borderId="15" xfId="0" applyFont="1" applyFill="1" applyBorder="1"/>
    <xf numFmtId="165" fontId="3" fillId="0" borderId="0" xfId="0" applyNumberFormat="1" applyFont="1"/>
    <xf numFmtId="0" fontId="0" fillId="0" borderId="0" xfId="0" applyNumberFormat="1"/>
    <xf numFmtId="0" fontId="3" fillId="0" borderId="19" xfId="0" applyFont="1" applyBorder="1"/>
    <xf numFmtId="165" fontId="3" fillId="0" borderId="0" xfId="0" quotePrefix="1" applyNumberFormat="1" applyFont="1" applyBorder="1"/>
    <xf numFmtId="14" fontId="3" fillId="0" borderId="3" xfId="0" quotePrefix="1" applyNumberFormat="1" applyFont="1" applyBorder="1"/>
    <xf numFmtId="14" fontId="3" fillId="0" borderId="0" xfId="0" applyNumberFormat="1" applyFont="1"/>
    <xf numFmtId="14" fontId="3" fillId="2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/>
    <xf numFmtId="0" fontId="0" fillId="0" borderId="3" xfId="0" applyFont="1" applyBorder="1"/>
    <xf numFmtId="14" fontId="3" fillId="0" borderId="2" xfId="0" applyNumberFormat="1" applyFont="1" applyBorder="1"/>
    <xf numFmtId="14" fontId="3" fillId="0" borderId="3" xfId="0" applyNumberFormat="1" applyFont="1" applyBorder="1"/>
    <xf numFmtId="2" fontId="3" fillId="0" borderId="10" xfId="0" applyNumberFormat="1" applyFont="1" applyBorder="1"/>
    <xf numFmtId="0" fontId="0" fillId="0" borderId="21" xfId="0" applyBorder="1"/>
    <xf numFmtId="0" fontId="3" fillId="0" borderId="22" xfId="0" applyFont="1" applyBorder="1"/>
    <xf numFmtId="0" fontId="3" fillId="0" borderId="23" xfId="0" applyFont="1" applyBorder="1"/>
    <xf numFmtId="0" fontId="3" fillId="0" borderId="24" xfId="0" applyFont="1" applyBorder="1"/>
    <xf numFmtId="0" fontId="0" fillId="0" borderId="16" xfId="0" applyFill="1" applyBorder="1"/>
    <xf numFmtId="0" fontId="0" fillId="0" borderId="22" xfId="0" applyFill="1" applyBorder="1"/>
    <xf numFmtId="0" fontId="3" fillId="0" borderId="21" xfId="0" applyFont="1" applyBorder="1"/>
    <xf numFmtId="0" fontId="3" fillId="0" borderId="22" xfId="0" applyFont="1" applyFill="1" applyBorder="1"/>
    <xf numFmtId="165" fontId="0" fillId="0" borderId="9" xfId="0" applyNumberFormat="1" applyFill="1" applyBorder="1"/>
    <xf numFmtId="0" fontId="0" fillId="0" borderId="9" xfId="0" applyFill="1" applyBorder="1"/>
    <xf numFmtId="0" fontId="0" fillId="0" borderId="21" xfId="0" applyFill="1" applyBorder="1"/>
    <xf numFmtId="165" fontId="0" fillId="2" borderId="9" xfId="0" applyNumberFormat="1" applyFill="1" applyBorder="1"/>
    <xf numFmtId="165" fontId="0" fillId="0" borderId="0" xfId="0" applyNumberFormat="1"/>
    <xf numFmtId="165" fontId="0" fillId="5" borderId="9" xfId="0" applyNumberFormat="1" applyFill="1" applyBorder="1" applyAlignment="1"/>
    <xf numFmtId="165" fontId="0" fillId="5" borderId="9" xfId="0" applyNumberFormat="1" applyFill="1" applyBorder="1"/>
    <xf numFmtId="0" fontId="0" fillId="2" borderId="25" xfId="0" applyFill="1" applyBorder="1" applyAlignment="1">
      <alignment horizontal="center" vertical="center"/>
    </xf>
    <xf numFmtId="0" fontId="3" fillId="0" borderId="26" xfId="0" applyFont="1" applyBorder="1"/>
    <xf numFmtId="0" fontId="0" fillId="0" borderId="1" xfId="0" applyFill="1" applyBorder="1" applyAlignment="1"/>
    <xf numFmtId="0" fontId="0" fillId="0" borderId="5" xfId="0" applyFill="1" applyBorder="1" applyAlignment="1"/>
    <xf numFmtId="0" fontId="0" fillId="0" borderId="6" xfId="0" applyFill="1" applyBorder="1" applyAlignment="1"/>
    <xf numFmtId="0" fontId="0" fillId="0" borderId="21" xfId="0" applyFill="1" applyBorder="1" applyAlignment="1"/>
    <xf numFmtId="0" fontId="0" fillId="0" borderId="9" xfId="0" applyFill="1" applyBorder="1" applyAlignment="1"/>
    <xf numFmtId="0" fontId="0" fillId="0" borderId="0" xfId="0" applyFill="1" applyBorder="1"/>
    <xf numFmtId="0" fontId="3" fillId="0" borderId="27" xfId="0" applyFont="1" applyBorder="1"/>
    <xf numFmtId="0" fontId="3" fillId="0" borderId="28" xfId="0" applyFont="1" applyBorder="1"/>
    <xf numFmtId="0" fontId="3" fillId="0" borderId="21" xfId="0" applyFont="1" applyFill="1" applyBorder="1"/>
    <xf numFmtId="0" fontId="3" fillId="0" borderId="29" xfId="0" applyFont="1" applyBorder="1"/>
    <xf numFmtId="0" fontId="0" fillId="0" borderId="3" xfId="0" applyFill="1" applyBorder="1"/>
    <xf numFmtId="0" fontId="3" fillId="2" borderId="7" xfId="0" applyFont="1" applyFill="1" applyBorder="1" applyAlignment="1">
      <alignment horizontal="center" vertical="center"/>
    </xf>
    <xf numFmtId="165" fontId="3" fillId="0" borderId="0" xfId="0" applyNumberFormat="1" applyFont="1" applyBorder="1" applyAlignment="1"/>
    <xf numFmtId="14" fontId="0" fillId="0" borderId="0" xfId="0" applyNumberFormat="1"/>
    <xf numFmtId="165" fontId="3" fillId="0" borderId="3" xfId="0" quotePrefix="1" applyNumberFormat="1" applyFont="1" applyBorder="1"/>
    <xf numFmtId="0" fontId="3" fillId="6" borderId="0" xfId="0" applyFont="1" applyFill="1"/>
    <xf numFmtId="0" fontId="0" fillId="6" borderId="0" xfId="0" applyFont="1" applyFill="1"/>
    <xf numFmtId="165" fontId="3" fillId="6" borderId="0" xfId="0" applyNumberFormat="1" applyFont="1" applyFill="1"/>
    <xf numFmtId="14" fontId="3" fillId="6" borderId="0" xfId="0" applyNumberFormat="1" applyFont="1" applyFill="1"/>
    <xf numFmtId="0" fontId="3" fillId="6" borderId="3" xfId="0" applyFont="1" applyFill="1" applyBorder="1"/>
    <xf numFmtId="0" fontId="3" fillId="0" borderId="9" xfId="0" applyFont="1" applyFill="1" applyBorder="1"/>
    <xf numFmtId="0" fontId="0" fillId="0" borderId="9" xfId="0" applyFont="1" applyBorder="1"/>
    <xf numFmtId="0" fontId="3" fillId="2" borderId="8" xfId="0" applyFont="1" applyFill="1" applyBorder="1" applyAlignment="1">
      <alignment horizontal="center"/>
    </xf>
    <xf numFmtId="165" fontId="3" fillId="2" borderId="8" xfId="0" applyNumberFormat="1" applyFont="1" applyFill="1" applyBorder="1" applyAlignment="1">
      <alignment horizontal="center" vertical="center"/>
    </xf>
    <xf numFmtId="14" fontId="3" fillId="2" borderId="8" xfId="0" applyNumberFormat="1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left"/>
    </xf>
    <xf numFmtId="0" fontId="10" fillId="0" borderId="9" xfId="0" applyFont="1" applyBorder="1"/>
    <xf numFmtId="0" fontId="10" fillId="0" borderId="9" xfId="1" applyFont="1" applyFill="1" applyBorder="1"/>
    <xf numFmtId="0" fontId="11" fillId="4" borderId="9" xfId="0" applyFont="1" applyFill="1" applyBorder="1"/>
    <xf numFmtId="0" fontId="11" fillId="0" borderId="9" xfId="0" applyFont="1" applyBorder="1"/>
    <xf numFmtId="0" fontId="11" fillId="4" borderId="9" xfId="0" applyFont="1" applyFill="1" applyBorder="1" applyAlignment="1">
      <alignment wrapText="1"/>
    </xf>
    <xf numFmtId="0" fontId="11" fillId="0" borderId="9" xfId="0" applyFont="1" applyBorder="1" applyAlignment="1">
      <alignment wrapText="1"/>
    </xf>
    <xf numFmtId="0" fontId="10" fillId="4" borderId="9" xfId="0" applyFont="1" applyFill="1" applyBorder="1" applyAlignment="1">
      <alignment vertical="center" wrapText="1"/>
    </xf>
    <xf numFmtId="0" fontId="10" fillId="0" borderId="0" xfId="0" applyFont="1"/>
    <xf numFmtId="0" fontId="0" fillId="2" borderId="25" xfId="0" applyFill="1" applyBorder="1" applyAlignment="1">
      <alignment horizontal="center"/>
    </xf>
    <xf numFmtId="0" fontId="0" fillId="2" borderId="25" xfId="0" applyFont="1" applyFill="1" applyBorder="1" applyAlignment="1">
      <alignment horizontal="center"/>
    </xf>
    <xf numFmtId="0" fontId="10" fillId="2" borderId="25" xfId="0" applyFont="1" applyFill="1" applyBorder="1" applyAlignment="1">
      <alignment horizontal="center"/>
    </xf>
    <xf numFmtId="0" fontId="0" fillId="0" borderId="5" xfId="0" applyBorder="1" applyAlignment="1"/>
    <xf numFmtId="0" fontId="3" fillId="0" borderId="5" xfId="0" applyFont="1" applyBorder="1" applyAlignment="1"/>
    <xf numFmtId="0" fontId="3" fillId="0" borderId="12" xfId="0" applyFont="1" applyBorder="1" applyAlignment="1"/>
    <xf numFmtId="0" fontId="0" fillId="0" borderId="1" xfId="0" applyBorder="1" applyAlignment="1"/>
    <xf numFmtId="0" fontId="3" fillId="0" borderId="1" xfId="0" applyFont="1" applyBorder="1" applyAlignment="1"/>
    <xf numFmtId="0" fontId="3" fillId="0" borderId="11" xfId="0" applyFont="1" applyBorder="1" applyAlignment="1"/>
    <xf numFmtId="0" fontId="0" fillId="0" borderId="21" xfId="0" applyBorder="1" applyAlignment="1"/>
    <xf numFmtId="0" fontId="3" fillId="0" borderId="21" xfId="0" applyFont="1" applyBorder="1" applyAlignment="1"/>
    <xf numFmtId="0" fontId="3" fillId="0" borderId="26" xfId="0" applyFont="1" applyBorder="1" applyAlignment="1"/>
    <xf numFmtId="0" fontId="0" fillId="0" borderId="6" xfId="0" applyBorder="1" applyAlignment="1"/>
    <xf numFmtId="0" fontId="3" fillId="0" borderId="6" xfId="0" applyFont="1" applyBorder="1" applyAlignment="1"/>
    <xf numFmtId="0" fontId="0" fillId="0" borderId="30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8" xfId="0" applyFill="1" applyBorder="1"/>
    <xf numFmtId="0" fontId="3" fillId="0" borderId="18" xfId="0" applyFont="1" applyFill="1" applyBorder="1"/>
    <xf numFmtId="0" fontId="6" fillId="0" borderId="18" xfId="0" applyFont="1" applyBorder="1"/>
    <xf numFmtId="0" fontId="3" fillId="0" borderId="18" xfId="0" applyFont="1" applyBorder="1"/>
    <xf numFmtId="0" fontId="3" fillId="0" borderId="20" xfId="0" applyFont="1" applyBorder="1"/>
    <xf numFmtId="0" fontId="6" fillId="0" borderId="21" xfId="0" applyFont="1" applyBorder="1"/>
    <xf numFmtId="0" fontId="0" fillId="0" borderId="22" xfId="0" applyBorder="1"/>
    <xf numFmtId="0" fontId="6" fillId="0" borderId="22" xfId="0" applyFont="1" applyBorder="1"/>
    <xf numFmtId="0" fontId="0" fillId="0" borderId="32" xfId="0" applyFill="1" applyBorder="1"/>
    <xf numFmtId="0" fontId="3" fillId="0" borderId="9" xfId="0" applyFont="1" applyFill="1" applyBorder="1" applyAlignment="1">
      <alignment horizontal="left"/>
    </xf>
    <xf numFmtId="0" fontId="10" fillId="0" borderId="9" xfId="0" applyFont="1" applyFill="1" applyBorder="1" applyAlignment="1">
      <alignment horizontal="center"/>
    </xf>
    <xf numFmtId="165" fontId="3" fillId="0" borderId="0" xfId="0" applyNumberFormat="1" applyFont="1" applyFill="1" applyBorder="1" applyAlignment="1"/>
    <xf numFmtId="165" fontId="3" fillId="0" borderId="0" xfId="0" applyNumberFormat="1" applyFont="1" applyBorder="1"/>
    <xf numFmtId="0" fontId="10" fillId="0" borderId="9" xfId="0" applyFont="1" applyFill="1" applyBorder="1" applyAlignment="1">
      <alignment horizontal="left"/>
    </xf>
    <xf numFmtId="0" fontId="3" fillId="2" borderId="17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1"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AFDC7E"/>
        </patternFill>
      </fill>
      <border>
        <left/>
        <right/>
        <top/>
        <bottom/>
        <vertical/>
        <horizontal/>
      </border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AFDC7E"/>
      <color rgb="FF99FF99"/>
      <color rgb="FFFFFF66"/>
      <color rgb="FFFF5050"/>
      <color rgb="FF33CCFF"/>
      <color rgb="FFFF7C80"/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eetMetadata" Target="metadata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12</xdr:row>
          <xdr:rowOff>9525</xdr:rowOff>
        </xdr:from>
        <xdr:to>
          <xdr:col>8</xdr:col>
          <xdr:colOff>1562100</xdr:colOff>
          <xdr:row>14</xdr:row>
          <xdr:rowOff>219075</xdr:rowOff>
        </xdr:to>
        <xdr:sp macro="" textlink="">
          <xdr:nvSpPr>
            <xdr:cNvPr id="2049" name="Button 1" descr=" Mise A Jour            Stock Réell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Mise A Jour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Stock Réelle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im ALHAIS" refreshedDate="44351.691469212965" createdVersion="7" refreshedVersion="7" minRefreshableVersion="3" recordCount="998">
  <cacheSource type="worksheet">
    <worksheetSource ref="A2:G1000" sheet="SCAN"/>
  </cacheSource>
  <cacheFields count="7">
    <cacheField name="REF CL" numFmtId="0">
      <sharedItems containsBlank="1" count="14">
        <s v="MC"/>
        <s v="CL246"/>
        <s v="CL228"/>
        <s v="CL027"/>
        <s v="CL042"/>
        <s v="CL067"/>
        <s v="CL100"/>
        <s v="CL247"/>
        <s v="TC"/>
        <s v="CL254"/>
        <s v="CL168"/>
        <s v="SB"/>
        <s v="CL196"/>
        <m/>
      </sharedItems>
    </cacheField>
    <cacheField name="SCAN" numFmtId="0">
      <sharedItems containsBlank="1"/>
    </cacheField>
    <cacheField name="Qté" numFmtId="0">
      <sharedItems containsString="0" containsBlank="1" containsNumber="1" containsInteger="1" minValue="1" maxValue="50"/>
    </cacheField>
    <cacheField name="Nom Article" numFmtId="0">
      <sharedItems count="44">
        <s v="POLAIRE M"/>
        <s v="GANT MENAGE ROSE TAILLE 7"/>
        <s v="SPIRALE INOX"/>
        <s v="ESSUYAGE MICROFIBRE ROSE"/>
        <s v="TAMPON SPONTEX NOIR"/>
        <s v="POLODOR SANITAIRE (ROSE)"/>
        <s v="PAD NOIR/ROUGE"/>
        <s v="DEGREASER 2000"/>
        <s v="DETARTRANT GEL WC "/>
        <s v="ECHO CLEAN CITRON"/>
        <s v="GAZE ROSE 60x30CM"/>
        <s v="SAVON CARTOUCHE BLEU "/>
        <s v="MEDI-PROP"/>
        <s v="SAC POUBELLE 30L TRANS"/>
        <s v="SAC POUBELLE 130L TRANS"/>
        <s v="SAC POUBELLE 50L NOIR"/>
        <s v="SAC POUBELLE 110L NOIR"/>
        <s v="PAIC"/>
        <s v="ESSUYAGE MICROFIBRE BLEU"/>
        <s v="MANCHE BOIS A VISER"/>
        <s v="TETE BALAI COCO SEULE"/>
        <s v="RACLETTE SOL 45CM"/>
        <s v="SAC POUBELLE 10L BLANC"/>
        <s v="DECAPOL PULVE"/>
        <s v="EPONGE AVEC COTE VERT"/>
        <s v="ESSUIE TOUT"/>
        <s v="GROSSE EPONGE JAUNE"/>
        <s v="SAC POUBELLE 30L NOIR"/>
        <s v="HOUSSE CONTENER 330L NOIR"/>
        <s v="DETERGENT (DOSETTE)"/>
        <s v="FRESH 24"/>
        <s v="LIQUIDE LAVE-VITRE (PULVE)"/>
        <s v="FRANGE BLEUE"/>
        <s v="GANT MENAGE ROSE TAILLE 8"/>
        <s v="JAVEL"/>
        <s v="DELTA"/>
        <s v="DISQUE 406 NOIR"/>
        <s v="SERPILLIERE VERTE"/>
        <s v="DELTACID"/>
        <s v="TETE BALAI BROSSE SEULE"/>
        <s v="MANCHE BOIS SANS VIS"/>
        <s v="BROSSE A ONGLES"/>
        <s v=""/>
        <s v="HOUSSE 750L NOIR" u="1"/>
      </sharedItems>
    </cacheField>
    <cacheField name="Nom Client" numFmtId="0">
      <sharedItems count="15">
        <s v="Marvin COQUELET"/>
        <s v="TH TRUCKS"/>
        <s v="CIL - RES - PEREZ"/>
        <s v="Cultura"/>
        <s v="FORD Grpe Crépin Automobiles SAS"/>
        <s v="MCDO ZAC"/>
        <s v="MCDO VIRY"/>
        <s v="NRJT"/>
        <s v="Thierry CAILLEUX"/>
        <s v="ENGIE"/>
        <s v="SCP W.L.V."/>
        <s v="Sacha BOITEL"/>
        <s v="CIL - RES - MALLARD"/>
        <s v=""/>
        <s v=" "/>
      </sharedItems>
    </cacheField>
    <cacheField name="Prix" numFmtId="165">
      <sharedItems containsMixedTypes="1" containsNumber="1" minValue="0" maxValue="58.05"/>
    </cacheField>
    <cacheField name="Date" numFmtId="14">
      <sharedItems containsDate="1" containsBlank="1" containsMixedTypes="1" minDate="2021-06-03T00:00:00" maxDate="2021-06-05T00:00:00" count="4">
        <d v="2021-06-03T00:00:00"/>
        <d v="2021-06-04T00:00:00"/>
        <s v="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Kim ALHAIS" refreshedDate="44351.691469675927" createdVersion="7" refreshedVersion="7" minRefreshableVersion="3" recordCount="998">
  <cacheSource type="worksheet">
    <worksheetSource ref="I2:L1000" sheet="SCAN"/>
  </cacheSource>
  <cacheFields count="4">
    <cacheField name="SCAN" numFmtId="0">
      <sharedItems containsBlank="1"/>
    </cacheField>
    <cacheField name="Qté" numFmtId="0">
      <sharedItems containsString="0" containsBlank="1" containsNumber="1" containsInteger="1" minValue="1" maxValue="46"/>
    </cacheField>
    <cacheField name="Nom Article" numFmtId="2">
      <sharedItems count="12">
        <s v="FRANGE BLEUE"/>
        <s v="EPONGE AVEC COTE VERT"/>
        <s v="SPIRALE INOX"/>
        <s v="DETARTRANT GEL WC "/>
        <s v="GANT MENAGE ROSE TAILLE 8"/>
        <s v="DECAPOL PULVE"/>
        <s v="ESSUYAGE MICROFIBRE ROSE"/>
        <s v="ESSUYAGE MICROFIBRE BLEU"/>
        <s v="SERPILLIERE VERTE"/>
        <s v="FRANGE BLANCHE A POCHE"/>
        <s v="FRANGE 60CM POUR BALAI"/>
        <s v=""/>
      </sharedItems>
    </cacheField>
    <cacheField name="Date" numFmtId="14">
      <sharedItems containsNonDate="0" containsDate="1" containsString="0" containsBlank="1" minDate="2021-06-02T00:00:00" maxDate="2021-06-05T00:00:00" count="3">
        <d v="2021-06-02T00:00:00"/>
        <d v="2021-06-04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8">
  <r>
    <x v="0"/>
    <s v="VE033"/>
    <n v="1"/>
    <x v="0"/>
    <x v="0"/>
    <n v="15.2"/>
    <x v="0"/>
  </r>
  <r>
    <x v="1"/>
    <s v="FO014"/>
    <n v="2"/>
    <x v="1"/>
    <x v="1"/>
    <n v="0.94"/>
    <x v="0"/>
  </r>
  <r>
    <x v="1"/>
    <s v="EL004"/>
    <n v="1"/>
    <x v="2"/>
    <x v="1"/>
    <n v="0.39"/>
    <x v="0"/>
  </r>
  <r>
    <x v="1"/>
    <s v="EL006"/>
    <n v="3"/>
    <x v="3"/>
    <x v="1"/>
    <n v="1.71"/>
    <x v="0"/>
  </r>
  <r>
    <x v="1"/>
    <s v="EL002"/>
    <n v="2"/>
    <x v="4"/>
    <x v="1"/>
    <n v="0.6"/>
    <x v="0"/>
  </r>
  <r>
    <x v="1"/>
    <s v="PR002"/>
    <n v="1"/>
    <x v="5"/>
    <x v="1"/>
    <n v="2.77"/>
    <x v="0"/>
  </r>
  <r>
    <x v="2"/>
    <s v="EL013"/>
    <n v="5"/>
    <x v="6"/>
    <x v="2"/>
    <n v="0"/>
    <x v="1"/>
  </r>
  <r>
    <x v="2"/>
    <s v="PR014"/>
    <n v="5"/>
    <x v="7"/>
    <x v="2"/>
    <n v="52.05"/>
    <x v="0"/>
  </r>
  <r>
    <x v="2"/>
    <s v="EL002"/>
    <n v="5"/>
    <x v="4"/>
    <x v="2"/>
    <n v="1.5"/>
    <x v="0"/>
  </r>
  <r>
    <x v="3"/>
    <s v="PR001"/>
    <n v="2"/>
    <x v="8"/>
    <x v="3"/>
    <n v="1.56"/>
    <x v="0"/>
  </r>
  <r>
    <x v="3"/>
    <s v="PR002"/>
    <n v="2"/>
    <x v="5"/>
    <x v="3"/>
    <n v="5.54"/>
    <x v="0"/>
  </r>
  <r>
    <x v="3"/>
    <s v="PR005"/>
    <n v="2"/>
    <x v="9"/>
    <x v="3"/>
    <n v="9.08"/>
    <x v="0"/>
  </r>
  <r>
    <x v="3"/>
    <s v="EL009"/>
    <n v="5"/>
    <x v="10"/>
    <x v="3"/>
    <n v="5.3500000000000005"/>
    <x v="0"/>
  </r>
  <r>
    <x v="3"/>
    <s v="SA003"/>
    <n v="6"/>
    <x v="11"/>
    <x v="3"/>
    <n v="28.56"/>
    <x v="0"/>
  </r>
  <r>
    <x v="3"/>
    <s v="PR030"/>
    <n v="1"/>
    <x v="12"/>
    <x v="3"/>
    <n v="0"/>
    <x v="0"/>
  </r>
  <r>
    <x v="4"/>
    <s v="SP007"/>
    <n v="10"/>
    <x v="13"/>
    <x v="4"/>
    <n v="14.299999999999999"/>
    <x v="0"/>
  </r>
  <r>
    <x v="4"/>
    <s v="SP009"/>
    <n v="8"/>
    <x v="14"/>
    <x v="4"/>
    <n v="15.6"/>
    <x v="0"/>
  </r>
  <r>
    <x v="4"/>
    <s v="SP002"/>
    <n v="2"/>
    <x v="15"/>
    <x v="4"/>
    <n v="27.52"/>
    <x v="0"/>
  </r>
  <r>
    <x v="4"/>
    <s v="SP003"/>
    <n v="1"/>
    <x v="16"/>
    <x v="4"/>
    <n v="25.88"/>
    <x v="0"/>
  </r>
  <r>
    <x v="4"/>
    <s v="PR002"/>
    <n v="1"/>
    <x v="5"/>
    <x v="4"/>
    <n v="2.77"/>
    <x v="0"/>
  </r>
  <r>
    <x v="4"/>
    <s v="PR014"/>
    <n v="1"/>
    <x v="7"/>
    <x v="4"/>
    <n v="10.41"/>
    <x v="0"/>
  </r>
  <r>
    <x v="4"/>
    <s v="PR018"/>
    <n v="1"/>
    <x v="17"/>
    <x v="4"/>
    <n v="1.79"/>
    <x v="1"/>
  </r>
  <r>
    <x v="4"/>
    <s v="EL005"/>
    <n v="10"/>
    <x v="18"/>
    <x v="4"/>
    <n v="5.6999999999999993"/>
    <x v="0"/>
  </r>
  <r>
    <x v="4"/>
    <s v="EL006"/>
    <n v="10"/>
    <x v="3"/>
    <x v="4"/>
    <n v="5.6999999999999993"/>
    <x v="0"/>
  </r>
  <r>
    <x v="4"/>
    <s v="FO001"/>
    <n v="1"/>
    <x v="19"/>
    <x v="4"/>
    <n v="1.04"/>
    <x v="0"/>
  </r>
  <r>
    <x v="4"/>
    <s v="FO004"/>
    <n v="1"/>
    <x v="20"/>
    <x v="4"/>
    <n v="0.88"/>
    <x v="0"/>
  </r>
  <r>
    <x v="4"/>
    <s v="FO007"/>
    <n v="1"/>
    <x v="21"/>
    <x v="4"/>
    <n v="1.49"/>
    <x v="0"/>
  </r>
  <r>
    <x v="4"/>
    <s v="FO014"/>
    <n v="1"/>
    <x v="1"/>
    <x v="4"/>
    <n v="0.47"/>
    <x v="0"/>
  </r>
  <r>
    <x v="5"/>
    <s v="SP006"/>
    <n v="2"/>
    <x v="22"/>
    <x v="5"/>
    <n v="0.9"/>
    <x v="0"/>
  </r>
  <r>
    <x v="5"/>
    <s v="PR001"/>
    <n v="1"/>
    <x v="8"/>
    <x v="5"/>
    <n v="0.78"/>
    <x v="0"/>
  </r>
  <r>
    <x v="5"/>
    <s v="PR002"/>
    <n v="2"/>
    <x v="5"/>
    <x v="5"/>
    <n v="5.54"/>
    <x v="0"/>
  </r>
  <r>
    <x v="5"/>
    <s v="PR032"/>
    <n v="1"/>
    <x v="23"/>
    <x v="5"/>
    <n v="0"/>
    <x v="0"/>
  </r>
  <r>
    <x v="5"/>
    <s v="EL001"/>
    <n v="5"/>
    <x v="24"/>
    <x v="5"/>
    <n v="1.5"/>
    <x v="0"/>
  </r>
  <r>
    <x v="5"/>
    <s v="EL004"/>
    <n v="5"/>
    <x v="2"/>
    <x v="5"/>
    <n v="1.9500000000000002"/>
    <x v="0"/>
  </r>
  <r>
    <x v="5"/>
    <s v="EL006"/>
    <n v="10"/>
    <x v="3"/>
    <x v="5"/>
    <n v="5.6999999999999993"/>
    <x v="0"/>
  </r>
  <r>
    <x v="5"/>
    <s v="EE001"/>
    <n v="2"/>
    <x v="25"/>
    <x v="5"/>
    <n v="0"/>
    <x v="0"/>
  </r>
  <r>
    <x v="5"/>
    <s v="PR018"/>
    <n v="1"/>
    <x v="17"/>
    <x v="5"/>
    <n v="1.79"/>
    <x v="0"/>
  </r>
  <r>
    <x v="5"/>
    <s v="EL003"/>
    <n v="1"/>
    <x v="26"/>
    <x v="5"/>
    <n v="0.7"/>
    <x v="0"/>
  </r>
  <r>
    <x v="6"/>
    <s v="FO014"/>
    <n v="10"/>
    <x v="1"/>
    <x v="6"/>
    <n v="4.6999999999999993"/>
    <x v="1"/>
  </r>
  <r>
    <x v="6"/>
    <s v="EL004"/>
    <n v="10"/>
    <x v="2"/>
    <x v="6"/>
    <n v="3.9000000000000004"/>
    <x v="1"/>
  </r>
  <r>
    <x v="6"/>
    <s v="SP001"/>
    <n v="2"/>
    <x v="27"/>
    <x v="6"/>
    <n v="23.22"/>
    <x v="1"/>
  </r>
  <r>
    <x v="6"/>
    <s v="SP009"/>
    <n v="1"/>
    <x v="14"/>
    <x v="6"/>
    <n v="1.95"/>
    <x v="1"/>
  </r>
  <r>
    <x v="7"/>
    <s v="SP001"/>
    <n v="5"/>
    <x v="27"/>
    <x v="7"/>
    <n v="58.05"/>
    <x v="1"/>
  </r>
  <r>
    <x v="8"/>
    <s v="SP005"/>
    <n v="1"/>
    <x v="28"/>
    <x v="8"/>
    <n v="34.51"/>
    <x v="1"/>
  </r>
  <r>
    <x v="9"/>
    <s v="SP003"/>
    <n v="2"/>
    <x v="16"/>
    <x v="9"/>
    <n v="51.76"/>
    <x v="1"/>
  </r>
  <r>
    <x v="9"/>
    <s v="PR001"/>
    <n v="1"/>
    <x v="8"/>
    <x v="9"/>
    <n v="0.78"/>
    <x v="1"/>
  </r>
  <r>
    <x v="9"/>
    <s v="PR002"/>
    <n v="1"/>
    <x v="5"/>
    <x v="9"/>
    <n v="2.77"/>
    <x v="1"/>
  </r>
  <r>
    <x v="9"/>
    <s v="PR006"/>
    <n v="50"/>
    <x v="29"/>
    <x v="9"/>
    <n v="4.5"/>
    <x v="1"/>
  </r>
  <r>
    <x v="9"/>
    <s v="PR007"/>
    <n v="1"/>
    <x v="30"/>
    <x v="9"/>
    <n v="8.5"/>
    <x v="1"/>
  </r>
  <r>
    <x v="9"/>
    <s v="PR010"/>
    <n v="1"/>
    <x v="31"/>
    <x v="9"/>
    <n v="0.93"/>
    <x v="1"/>
  </r>
  <r>
    <x v="9"/>
    <s v="FS001"/>
    <n v="2"/>
    <x v="32"/>
    <x v="9"/>
    <n v="4.3"/>
    <x v="1"/>
  </r>
  <r>
    <x v="9"/>
    <s v="FO015"/>
    <n v="2"/>
    <x v="33"/>
    <x v="9"/>
    <n v="0.94"/>
    <x v="1"/>
  </r>
  <r>
    <x v="9"/>
    <s v="EL002"/>
    <n v="2"/>
    <x v="4"/>
    <x v="9"/>
    <n v="0.6"/>
    <x v="1"/>
  </r>
  <r>
    <x v="10"/>
    <s v="PR035"/>
    <n v="1"/>
    <x v="34"/>
    <x v="10"/>
    <n v="0"/>
    <x v="1"/>
  </r>
  <r>
    <x v="10"/>
    <s v="PR013"/>
    <n v="1"/>
    <x v="35"/>
    <x v="10"/>
    <n v="13.24"/>
    <x v="1"/>
  </r>
  <r>
    <x v="11"/>
    <s v="DI003"/>
    <n v="1"/>
    <x v="36"/>
    <x v="11"/>
    <n v="3.69"/>
    <x v="1"/>
  </r>
  <r>
    <x v="11"/>
    <s v="EL008"/>
    <n v="3"/>
    <x v="37"/>
    <x v="11"/>
    <n v="6"/>
    <x v="1"/>
  </r>
  <r>
    <x v="12"/>
    <s v="SP005"/>
    <n v="1"/>
    <x v="28"/>
    <x v="12"/>
    <n v="34.51"/>
    <x v="1"/>
  </r>
  <r>
    <x v="12"/>
    <s v="PR007"/>
    <n v="1"/>
    <x v="30"/>
    <x v="12"/>
    <n v="8.5"/>
    <x v="1"/>
  </r>
  <r>
    <x v="12"/>
    <s v="PR010"/>
    <n v="1"/>
    <x v="31"/>
    <x v="12"/>
    <n v="0.93"/>
    <x v="1"/>
  </r>
  <r>
    <x v="12"/>
    <s v="EE001"/>
    <n v="1"/>
    <x v="25"/>
    <x v="12"/>
    <n v="0"/>
    <x v="1"/>
  </r>
  <r>
    <x v="8"/>
    <s v="PR014"/>
    <n v="2"/>
    <x v="7"/>
    <x v="8"/>
    <n v="20.82"/>
    <x v="1"/>
  </r>
  <r>
    <x v="8"/>
    <s v="PR015"/>
    <n v="2"/>
    <x v="38"/>
    <x v="8"/>
    <n v="32.76"/>
    <x v="1"/>
  </r>
  <r>
    <x v="8"/>
    <s v="FO005"/>
    <n v="1"/>
    <x v="39"/>
    <x v="8"/>
    <n v="0"/>
    <x v="1"/>
  </r>
  <r>
    <x v="8"/>
    <s v="FO001"/>
    <n v="1"/>
    <x v="19"/>
    <x v="8"/>
    <n v="1.04"/>
    <x v="1"/>
  </r>
  <r>
    <x v="8"/>
    <s v="FO002"/>
    <n v="1"/>
    <x v="40"/>
    <x v="8"/>
    <n v="1.04"/>
    <x v="1"/>
  </r>
  <r>
    <x v="8"/>
    <s v="FO007"/>
    <n v="1"/>
    <x v="21"/>
    <x v="8"/>
    <n v="1.49"/>
    <x v="1"/>
  </r>
  <r>
    <x v="8"/>
    <s v="FO015"/>
    <n v="5"/>
    <x v="33"/>
    <x v="8"/>
    <n v="2.3499999999999996"/>
    <x v="1"/>
  </r>
  <r>
    <x v="8"/>
    <s v="EE001"/>
    <n v="1"/>
    <x v="25"/>
    <x v="8"/>
    <n v="0"/>
    <x v="1"/>
  </r>
  <r>
    <x v="8"/>
    <s v="FO022"/>
    <n v="1"/>
    <x v="41"/>
    <x v="8"/>
    <n v="0"/>
    <x v="1"/>
  </r>
  <r>
    <x v="8"/>
    <s v="SP002"/>
    <n v="1"/>
    <x v="15"/>
    <x v="8"/>
    <n v="13.76"/>
    <x v="1"/>
  </r>
  <r>
    <x v="8"/>
    <s v="PR010"/>
    <n v="1"/>
    <x v="31"/>
    <x v="8"/>
    <n v="0.93"/>
    <x v="1"/>
  </r>
  <r>
    <x v="8"/>
    <s v="EL008"/>
    <n v="4"/>
    <x v="37"/>
    <x v="8"/>
    <n v="8"/>
    <x v="1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3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4"/>
    <s v=""/>
    <x v="2"/>
  </r>
  <r>
    <x v="13"/>
    <m/>
    <m/>
    <x v="42"/>
    <x v="13"/>
    <s v=""/>
    <x v="3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  <r>
    <x v="13"/>
    <m/>
    <m/>
    <x v="42"/>
    <x v="13"/>
    <s v="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8">
  <r>
    <s v="FS001"/>
    <n v="40"/>
    <x v="0"/>
    <x v="0"/>
  </r>
  <r>
    <s v="EL001"/>
    <n v="4"/>
    <x v="1"/>
    <x v="0"/>
  </r>
  <r>
    <s v="EL004"/>
    <n v="1"/>
    <x v="2"/>
    <x v="0"/>
  </r>
  <r>
    <s v="PR001"/>
    <n v="3"/>
    <x v="3"/>
    <x v="0"/>
  </r>
  <r>
    <s v="FO015"/>
    <n v="1"/>
    <x v="4"/>
    <x v="1"/>
  </r>
  <r>
    <s v="EL004"/>
    <n v="1"/>
    <x v="2"/>
    <x v="1"/>
  </r>
  <r>
    <s v="PR032"/>
    <n v="1"/>
    <x v="5"/>
    <x v="1"/>
  </r>
  <r>
    <s v="FS001"/>
    <n v="29"/>
    <x v="0"/>
    <x v="1"/>
  </r>
  <r>
    <s v="EL006"/>
    <n v="32"/>
    <x v="6"/>
    <x v="1"/>
  </r>
  <r>
    <s v="EL005"/>
    <n v="46"/>
    <x v="7"/>
    <x v="1"/>
  </r>
  <r>
    <s v="EL008"/>
    <n v="18"/>
    <x v="8"/>
    <x v="1"/>
  </r>
  <r>
    <s v="FS003"/>
    <n v="1"/>
    <x v="9"/>
    <x v="1"/>
  </r>
  <r>
    <s v="FS006"/>
    <n v="2"/>
    <x v="10"/>
    <x v="1"/>
  </r>
  <r>
    <s v="FS001"/>
    <n v="23"/>
    <x v="0"/>
    <x v="1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  <r>
    <m/>
    <m/>
    <x v="1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Q50" firstHeaderRow="1" firstDataRow="2" firstDataCol="1" rowPageCount="2" colPageCount="1"/>
  <pivotFields count="7">
    <pivotField axis="axisPage" showAll="0">
      <items count="15">
        <item x="3"/>
        <item x="4"/>
        <item x="5"/>
        <item x="2"/>
        <item x="1"/>
        <item x="7"/>
        <item x="13"/>
        <item x="9"/>
        <item x="10"/>
        <item x="11"/>
        <item x="0"/>
        <item x="6"/>
        <item x="8"/>
        <item x="12"/>
        <item t="default"/>
      </items>
    </pivotField>
    <pivotField showAll="0"/>
    <pivotField dataField="1" showAll="0"/>
    <pivotField axis="axisRow" showAll="0" sortType="ascending">
      <items count="45">
        <item x="42"/>
        <item x="41"/>
        <item x="23"/>
        <item x="7"/>
        <item x="35"/>
        <item x="38"/>
        <item x="8"/>
        <item x="29"/>
        <item x="36"/>
        <item x="9"/>
        <item x="24"/>
        <item x="25"/>
        <item x="18"/>
        <item x="3"/>
        <item x="32"/>
        <item x="30"/>
        <item x="1"/>
        <item x="33"/>
        <item x="10"/>
        <item x="26"/>
        <item m="1" x="43"/>
        <item x="28"/>
        <item x="34"/>
        <item x="31"/>
        <item x="19"/>
        <item x="40"/>
        <item x="12"/>
        <item x="6"/>
        <item x="17"/>
        <item x="0"/>
        <item x="5"/>
        <item x="21"/>
        <item x="22"/>
        <item x="16"/>
        <item x="14"/>
        <item x="27"/>
        <item x="13"/>
        <item x="15"/>
        <item x="11"/>
        <item x="37"/>
        <item x="2"/>
        <item x="4"/>
        <item x="39"/>
        <item x="20"/>
        <item t="default"/>
      </items>
    </pivotField>
    <pivotField axis="axisCol" showAll="0">
      <items count="16">
        <item x="13"/>
        <item x="2"/>
        <item x="3"/>
        <item x="4"/>
        <item x="5"/>
        <item x="7"/>
        <item x="1"/>
        <item x="9"/>
        <item x="10"/>
        <item x="11"/>
        <item x="14"/>
        <item x="0"/>
        <item x="6"/>
        <item x="8"/>
        <item x="12"/>
        <item t="default"/>
      </items>
    </pivotField>
    <pivotField showAll="0"/>
    <pivotField axis="axisPage" showAll="0">
      <items count="5">
        <item x="2"/>
        <item x="0"/>
        <item x="1"/>
        <item x="3"/>
        <item t="default"/>
      </items>
    </pivotField>
  </pivotFields>
  <rowFields count="1">
    <field x="3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Fields count="1">
    <field x="4"/>
  </colFields>
  <col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colItems>
  <pageFields count="2">
    <pageField fld="6" hier="-1"/>
    <pageField fld="0" hier="-1"/>
  </pageFields>
  <dataFields count="1"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17" firstHeaderRow="1" firstDataRow="2" firstDataCol="1"/>
  <pivotFields count="4">
    <pivotField showAll="0"/>
    <pivotField dataField="1" showAll="0"/>
    <pivotField axis="axisRow" showAll="0" sortType="ascending">
      <items count="13">
        <item x="11"/>
        <item x="5"/>
        <item x="3"/>
        <item x="1"/>
        <item x="7"/>
        <item x="6"/>
        <item x="10"/>
        <item x="9"/>
        <item x="0"/>
        <item x="4"/>
        <item x="8"/>
        <item x="2"/>
        <item t="default"/>
      </items>
    </pivotField>
    <pivotField axis="axisCol" showAll="0">
      <items count="4">
        <item x="0"/>
        <item x="1"/>
        <item x="2"/>
        <item t="default"/>
      </items>
    </pivotField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Qté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8073E4E-59C6-4F0B-BF7A-80D665A72411}">
  <we:reference id="wa104381026" version="1.1.0.0" store="fr-FR" storeType="OMEX"/>
  <we:alternateReferences>
    <we:reference id="wa104381026" version="1.1.0.0" store="WA104381026" storeType="OMEX"/>
  </we:alternateReferences>
  <we:properties>
    <we:property name="insertIntoSheet" value="&quot;Scan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  <pageSetUpPr autoPageBreaks="0"/>
  </sheetPr>
  <dimension ref="A1:P1001"/>
  <sheetViews>
    <sheetView tabSelected="1" zoomScale="85" zoomScaleNormal="85" workbookViewId="0">
      <pane ySplit="2" topLeftCell="A63" activePane="bottomLeft" state="frozen"/>
      <selection pane="bottomLeft" activeCell="E77" sqref="E77"/>
    </sheetView>
  </sheetViews>
  <sheetFormatPr baseColWidth="10" defaultColWidth="11.42578125" defaultRowHeight="15" customHeight="1" x14ac:dyDescent="0.25"/>
  <cols>
    <col min="1" max="1" width="11.42578125" style="14"/>
    <col min="2" max="3" width="10" style="14" customWidth="1"/>
    <col min="4" max="4" width="37.140625" style="14" customWidth="1"/>
    <col min="5" max="5" width="35.7109375" style="36" customWidth="1"/>
    <col min="6" max="6" width="22" style="57" customWidth="1"/>
    <col min="7" max="7" width="12.85546875" style="62" customWidth="1"/>
    <col min="8" max="8" width="13" style="14" customWidth="1"/>
    <col min="9" max="10" width="10" style="14" customWidth="1"/>
    <col min="11" max="11" width="37.140625" style="14" customWidth="1"/>
    <col min="12" max="12" width="12.85546875" style="62" customWidth="1"/>
    <col min="13" max="13" width="11.42578125" style="14"/>
    <col min="14" max="14" width="12.85546875" style="14" customWidth="1"/>
    <col min="15" max="16384" width="11.42578125" style="14"/>
  </cols>
  <sheetData>
    <row r="1" spans="1:16" ht="15" customHeight="1" thickBot="1" x14ac:dyDescent="0.3">
      <c r="A1" s="153" t="s">
        <v>92</v>
      </c>
      <c r="B1" s="154"/>
      <c r="C1" s="154"/>
      <c r="D1" s="154"/>
      <c r="E1" s="154"/>
      <c r="F1" s="154"/>
      <c r="G1" s="155"/>
      <c r="I1" s="156" t="s">
        <v>93</v>
      </c>
      <c r="J1" s="157"/>
      <c r="K1" s="157"/>
      <c r="L1" s="158"/>
    </row>
    <row r="2" spans="1:16" ht="18.75" customHeight="1" thickBot="1" x14ac:dyDescent="0.3">
      <c r="A2" s="108" t="s">
        <v>96</v>
      </c>
      <c r="B2" s="28" t="s">
        <v>87</v>
      </c>
      <c r="C2" s="97" t="s">
        <v>80</v>
      </c>
      <c r="D2" s="97" t="s">
        <v>2</v>
      </c>
      <c r="E2" s="28" t="s">
        <v>760</v>
      </c>
      <c r="F2" s="109" t="s">
        <v>763</v>
      </c>
      <c r="G2" s="110" t="s">
        <v>836</v>
      </c>
      <c r="H2" s="29"/>
      <c r="I2" s="28" t="s">
        <v>87</v>
      </c>
      <c r="J2" s="52" t="s">
        <v>80</v>
      </c>
      <c r="K2" s="28" t="s">
        <v>2</v>
      </c>
      <c r="L2" s="63" t="s">
        <v>836</v>
      </c>
    </row>
    <row r="3" spans="1:16" ht="15" customHeight="1" x14ac:dyDescent="0.25">
      <c r="A3" s="30" t="s">
        <v>1439</v>
      </c>
      <c r="B3" s="47" t="s">
        <v>1174</v>
      </c>
      <c r="C3" s="30">
        <v>1</v>
      </c>
      <c r="D3" s="53" t="str">
        <f>IF(ISBLANK(B3),"",_xlfn.XLOOKUP(B3,Inventaire!A:A,Inventaire!C:C))</f>
        <v>POLAIRE M</v>
      </c>
      <c r="E3" s="65" t="str">
        <f>IF(ISBLANK(A3),"",_xlfn.XLOOKUP(A3,Clients!A:A,Clients!B:B))</f>
        <v>Marvin COQUELET</v>
      </c>
      <c r="F3" s="60">
        <f>IF(ISBLANK(C3),"",SUM(_xlfn.XLOOKUP(D3,Inventaire!C:C,Inventaire!D:D)*C3))</f>
        <v>15.2</v>
      </c>
      <c r="G3" s="61">
        <v>44350</v>
      </c>
      <c r="H3" s="31"/>
      <c r="I3" s="47" t="s">
        <v>799</v>
      </c>
      <c r="J3" s="46">
        <v>40</v>
      </c>
      <c r="K3" s="68" t="str">
        <f>IF(ISBLANK(I3),"",_xlfn.XLOOKUP(I3,Inventaire!$A$2:$A$79,Inventaire!$C$2:$C$79))</f>
        <v>FRANGE BLEUE</v>
      </c>
      <c r="L3" s="66">
        <v>44349</v>
      </c>
      <c r="N3" s="11"/>
      <c r="O3" s="4"/>
      <c r="P3" s="11"/>
    </row>
    <row r="4" spans="1:16" ht="15" customHeight="1" x14ac:dyDescent="0.25">
      <c r="A4" s="30" t="s">
        <v>1364</v>
      </c>
      <c r="B4" s="47" t="s">
        <v>818</v>
      </c>
      <c r="C4" s="30">
        <v>2</v>
      </c>
      <c r="D4" s="53" t="str">
        <f>IF(ISBLANK(B4),"",_xlfn.XLOOKUP(B4,Inventaire!A:A,Inventaire!C:C))</f>
        <v>GANT MENAGE ROSE TAILLE 7</v>
      </c>
      <c r="E4" s="65" t="str">
        <f>IF(ISBLANK(A4),"",_xlfn.XLOOKUP(A4,Clients!A:A,Clients!B:B))</f>
        <v>TH TRUCKS</v>
      </c>
      <c r="F4" s="60">
        <f>IF(ISBLANK(C4),"",SUM(_xlfn.XLOOKUP(D4,Inventaire!C:C,Inventaire!D:D)*C4))</f>
        <v>0.94</v>
      </c>
      <c r="G4" s="61">
        <v>44350</v>
      </c>
      <c r="H4" s="31"/>
      <c r="I4" s="47" t="s">
        <v>789</v>
      </c>
      <c r="J4" s="11">
        <v>4</v>
      </c>
      <c r="K4" s="68" t="str">
        <f>IF(ISBLANK(I4),"",_xlfn.XLOOKUP(I4,Inventaire!A:A,Inventaire!C:C))</f>
        <v>EPONGE AVEC COTE VERT</v>
      </c>
      <c r="L4" s="67">
        <v>44349</v>
      </c>
      <c r="N4" s="11"/>
      <c r="O4" s="4"/>
      <c r="P4" s="11"/>
    </row>
    <row r="5" spans="1:16" ht="15" customHeight="1" x14ac:dyDescent="0.25">
      <c r="A5" s="30" t="s">
        <v>1364</v>
      </c>
      <c r="B5" s="47" t="s">
        <v>792</v>
      </c>
      <c r="C5" s="30">
        <v>1</v>
      </c>
      <c r="D5" s="53" t="str">
        <f>IF(ISBLANK(B5),"",_xlfn.XLOOKUP(B5,Inventaire!A:A,Inventaire!C:C))</f>
        <v>SPIRALE INOX</v>
      </c>
      <c r="E5" s="65" t="str">
        <f>IF(ISBLANK(A5),"",_xlfn.XLOOKUP(A5,Clients!A:A,Clients!B:B))</f>
        <v>TH TRUCKS</v>
      </c>
      <c r="F5" s="60">
        <f>IF(ISBLANK(C5),"",SUM(_xlfn.XLOOKUP(D5,Inventaire!C:C,Inventaire!D:D)*C5))</f>
        <v>0.39</v>
      </c>
      <c r="G5" s="61">
        <v>44350</v>
      </c>
      <c r="H5" s="31"/>
      <c r="I5" s="47" t="s">
        <v>792</v>
      </c>
      <c r="J5" s="11">
        <v>1</v>
      </c>
      <c r="K5" s="68" t="str">
        <f>IF(ISBLANK(I5),"",_xlfn.XLOOKUP(I5,Inventaire!A:A,Inventaire!C:C))</f>
        <v>SPIRALE INOX</v>
      </c>
      <c r="L5" s="67">
        <v>44349</v>
      </c>
      <c r="N5" s="11"/>
      <c r="O5" s="4"/>
      <c r="P5" s="11"/>
    </row>
    <row r="6" spans="1:16" ht="15" customHeight="1" x14ac:dyDescent="0.25">
      <c r="A6" s="30" t="s">
        <v>1364</v>
      </c>
      <c r="B6" s="47" t="s">
        <v>794</v>
      </c>
      <c r="C6" s="30">
        <v>3</v>
      </c>
      <c r="D6" s="53" t="str">
        <f>IF(ISBLANK(B6),"",_xlfn.XLOOKUP(B6,Inventaire!A:A,Inventaire!C:C))</f>
        <v>ESSUYAGE MICROFIBRE ROSE</v>
      </c>
      <c r="E6" s="65" t="str">
        <f>IF(ISBLANK(A6),"",_xlfn.XLOOKUP(A6,Clients!A:A,Clients!B:B))</f>
        <v>TH TRUCKS</v>
      </c>
      <c r="F6" s="60">
        <f>IF(ISBLANK(C6),"",SUM(_xlfn.XLOOKUP(D6,Inventaire!C:C,Inventaire!D:D)*C6))</f>
        <v>1.71</v>
      </c>
      <c r="G6" s="61">
        <v>44350</v>
      </c>
      <c r="H6" s="31"/>
      <c r="I6" s="47" t="s">
        <v>773</v>
      </c>
      <c r="J6" s="11">
        <v>3</v>
      </c>
      <c r="K6" s="68" t="str">
        <f>IF(ISBLANK(I6),"",_xlfn.XLOOKUP(I6,Inventaire!A:A,Inventaire!C:C))</f>
        <v xml:space="preserve">DETARTRANT GEL WC </v>
      </c>
      <c r="L6" s="67">
        <v>44349</v>
      </c>
      <c r="N6" s="11"/>
      <c r="O6" s="4"/>
      <c r="P6" s="11"/>
    </row>
    <row r="7" spans="1:16" ht="15" customHeight="1" x14ac:dyDescent="0.25">
      <c r="A7" s="30" t="s">
        <v>1364</v>
      </c>
      <c r="B7" s="47" t="s">
        <v>790</v>
      </c>
      <c r="C7" s="30">
        <v>2</v>
      </c>
      <c r="D7" s="53" t="str">
        <f>IF(ISBLANK(B7),"",_xlfn.XLOOKUP(B7,Inventaire!A:A,Inventaire!C:C))</f>
        <v>TAMPON SPONTEX NOIR</v>
      </c>
      <c r="E7" s="65" t="str">
        <f>IF(ISBLANK(A7),"",_xlfn.XLOOKUP(A7,Clients!A:A,Clients!B:B))</f>
        <v>TH TRUCKS</v>
      </c>
      <c r="F7" s="60">
        <f>IF(ISBLANK(C7),"",SUM(_xlfn.XLOOKUP(D7,Inventaire!C:C,Inventaire!D:D)*C7))</f>
        <v>0.6</v>
      </c>
      <c r="G7" s="61">
        <v>44350</v>
      </c>
      <c r="H7" s="31"/>
      <c r="I7" s="47" t="s">
        <v>819</v>
      </c>
      <c r="J7" s="11">
        <v>1</v>
      </c>
      <c r="K7" s="68" t="str">
        <f>IF(ISBLANK(I7),"",_xlfn.XLOOKUP(I7,Inventaire!A:A,Inventaire!C:C))</f>
        <v>GANT MENAGE ROSE TAILLE 8</v>
      </c>
      <c r="L7" s="67">
        <v>44351</v>
      </c>
      <c r="N7" s="11"/>
      <c r="O7" s="4"/>
      <c r="P7" s="11"/>
    </row>
    <row r="8" spans="1:16" ht="15" customHeight="1" x14ac:dyDescent="0.25">
      <c r="A8" s="30" t="s">
        <v>1364</v>
      </c>
      <c r="B8" s="47" t="s">
        <v>774</v>
      </c>
      <c r="C8" s="30">
        <v>1</v>
      </c>
      <c r="D8" s="53" t="str">
        <f>IF(ISBLANK(B8),"",_xlfn.XLOOKUP(B8,Inventaire!A:A,Inventaire!C:C))</f>
        <v>POLODOR SANITAIRE (ROSE)</v>
      </c>
      <c r="E8" s="65" t="str">
        <f>IF(ISBLANK(A8),"",_xlfn.XLOOKUP(A8,Clients!A:A,Clients!B:B))</f>
        <v>TH TRUCKS</v>
      </c>
      <c r="F8" s="60">
        <f>IF(ISBLANK(C8),"",SUM(_xlfn.XLOOKUP(D8,Inventaire!C:C,Inventaire!D:D)*C8))</f>
        <v>2.77</v>
      </c>
      <c r="G8" s="61">
        <v>44350</v>
      </c>
      <c r="H8" s="98">
        <f>SUM(F4:F8)</f>
        <v>6.41</v>
      </c>
      <c r="I8" s="47" t="s">
        <v>792</v>
      </c>
      <c r="J8" s="11">
        <v>1</v>
      </c>
      <c r="K8" s="68" t="str">
        <f>IF(ISBLANK(I8),"",_xlfn.XLOOKUP(I8,Inventaire!A:A,Inventaire!C:C))</f>
        <v>SPIRALE INOX</v>
      </c>
      <c r="L8" s="67">
        <v>44351</v>
      </c>
      <c r="N8" s="11"/>
      <c r="O8" s="4"/>
      <c r="P8" s="11"/>
    </row>
    <row r="9" spans="1:16" ht="15" customHeight="1" x14ac:dyDescent="0.25">
      <c r="A9" s="30" t="s">
        <v>324</v>
      </c>
      <c r="B9" s="47" t="s">
        <v>1465</v>
      </c>
      <c r="C9" s="30">
        <v>5</v>
      </c>
      <c r="D9" s="53" t="str">
        <f>IF(ISBLANK(B9),"",_xlfn.XLOOKUP(B9,Inventaire!A:A,Inventaire!C:C))</f>
        <v>PAD NOIR/ROUGE</v>
      </c>
      <c r="E9" s="65" t="str">
        <f>IF(ISBLANK(A9),"",_xlfn.XLOOKUP(A9,Clients!A:A,Clients!B:B))</f>
        <v>CIL - RES - PEREZ</v>
      </c>
      <c r="F9" s="60">
        <f>IF(ISBLANK(C9),"",SUM(_xlfn.XLOOKUP(D9,Inventaire!C:C,Inventaire!D:D)*C9))</f>
        <v>0</v>
      </c>
      <c r="G9" s="61">
        <v>44351</v>
      </c>
      <c r="H9" s="31"/>
      <c r="I9" s="47" t="s">
        <v>922</v>
      </c>
      <c r="J9" s="11">
        <v>1</v>
      </c>
      <c r="K9" s="68" t="str">
        <f>IF(ISBLANK(I9),"",_xlfn.XLOOKUP(I9,Inventaire!A:A,Inventaire!C:C))</f>
        <v>DECAPOL PULVE</v>
      </c>
      <c r="L9" s="67">
        <v>44351</v>
      </c>
      <c r="N9" s="11"/>
      <c r="O9" s="4"/>
      <c r="P9" s="11"/>
    </row>
    <row r="10" spans="1:16" ht="15" customHeight="1" x14ac:dyDescent="0.25">
      <c r="A10" s="30" t="s">
        <v>324</v>
      </c>
      <c r="B10" s="47" t="s">
        <v>786</v>
      </c>
      <c r="C10" s="30">
        <v>5</v>
      </c>
      <c r="D10" s="53" t="str">
        <f>IF(ISBLANK(B10),"",_xlfn.XLOOKUP(B10,Inventaire!A:A,Inventaire!C:C))</f>
        <v>DEGREASER 2000</v>
      </c>
      <c r="E10" s="65" t="str">
        <f>IF(ISBLANK(A10),"",_xlfn.XLOOKUP(A10,Clients!A:A,Clients!B:B))</f>
        <v>CIL - RES - PEREZ</v>
      </c>
      <c r="F10" s="60">
        <f>IF(ISBLANK(C10),"",SUM(_xlfn.XLOOKUP(D10,Inventaire!C:C,Inventaire!D:D)*C10))</f>
        <v>52.05</v>
      </c>
      <c r="G10" s="61">
        <v>44350</v>
      </c>
      <c r="H10" s="31"/>
      <c r="I10" s="47" t="s">
        <v>799</v>
      </c>
      <c r="J10" s="11">
        <v>29</v>
      </c>
      <c r="K10" s="68" t="str">
        <f>IF(ISBLANK(I10),"",_xlfn.XLOOKUP(I10,Inventaire!A:A,Inventaire!C:C))</f>
        <v>FRANGE BLEUE</v>
      </c>
      <c r="L10" s="67">
        <v>44351</v>
      </c>
      <c r="N10" s="11"/>
      <c r="O10" s="4"/>
      <c r="P10" s="11"/>
    </row>
    <row r="11" spans="1:16" ht="15" customHeight="1" x14ac:dyDescent="0.25">
      <c r="A11" s="30" t="s">
        <v>324</v>
      </c>
      <c r="B11" s="47" t="s">
        <v>790</v>
      </c>
      <c r="C11" s="30">
        <v>5</v>
      </c>
      <c r="D11" s="53" t="str">
        <f>IF(ISBLANK(B11),"",_xlfn.XLOOKUP(B11,Inventaire!A:A,Inventaire!C:C))</f>
        <v>TAMPON SPONTEX NOIR</v>
      </c>
      <c r="E11" s="65" t="str">
        <f>IF(ISBLANK(A11),"",_xlfn.XLOOKUP(A11,Clients!A:A,Clients!B:B))</f>
        <v>CIL - RES - PEREZ</v>
      </c>
      <c r="F11" s="60">
        <f>IF(ISBLANK(C11),"",SUM(_xlfn.XLOOKUP(D11,Inventaire!C:C,Inventaire!D:D)*C11))</f>
        <v>1.5</v>
      </c>
      <c r="G11" s="61">
        <v>44350</v>
      </c>
      <c r="H11" s="98">
        <f>SUM(F9:F11)</f>
        <v>53.55</v>
      </c>
      <c r="I11" s="47" t="s">
        <v>794</v>
      </c>
      <c r="J11" s="11">
        <v>32</v>
      </c>
      <c r="K11" s="68" t="str">
        <f>IF(ISBLANK(I11),"",_xlfn.XLOOKUP(I11,Inventaire!A:A,Inventaire!C:C))</f>
        <v>ESSUYAGE MICROFIBRE ROSE</v>
      </c>
      <c r="L11" s="67">
        <v>44351</v>
      </c>
      <c r="N11" s="11"/>
      <c r="O11" s="4"/>
      <c r="P11" s="11"/>
    </row>
    <row r="12" spans="1:16" ht="15" customHeight="1" x14ac:dyDescent="0.25">
      <c r="A12" s="30" t="s">
        <v>123</v>
      </c>
      <c r="B12" s="47" t="s">
        <v>773</v>
      </c>
      <c r="C12" s="30">
        <v>2</v>
      </c>
      <c r="D12" s="53" t="str">
        <f>IF(ISBLANK(B12),"",_xlfn.XLOOKUP(B12,Inventaire!A:A,Inventaire!C:C))</f>
        <v xml:space="preserve">DETARTRANT GEL WC </v>
      </c>
      <c r="E12" s="65" t="str">
        <f>IF(ISBLANK(A12),"",_xlfn.XLOOKUP(A12,Clients!A:A,Clients!B:B))</f>
        <v>Cultura</v>
      </c>
      <c r="F12" s="60">
        <f>IF(ISBLANK(C12),"",SUM(_xlfn.XLOOKUP(D12,Inventaire!C:C,Inventaire!D:D)*C12))</f>
        <v>1.56</v>
      </c>
      <c r="G12" s="61">
        <v>44350</v>
      </c>
      <c r="H12" s="31"/>
      <c r="I12" s="47" t="s">
        <v>793</v>
      </c>
      <c r="J12" s="11">
        <v>46</v>
      </c>
      <c r="K12" s="68" t="str">
        <f>IF(ISBLANK(I12),"",_xlfn.XLOOKUP(I12,Inventaire!A:A,Inventaire!C:C))</f>
        <v>ESSUYAGE MICROFIBRE BLEU</v>
      </c>
      <c r="L12" s="67">
        <v>44351</v>
      </c>
      <c r="N12" s="11"/>
      <c r="O12" s="4"/>
      <c r="P12" s="11"/>
    </row>
    <row r="13" spans="1:16" ht="15" customHeight="1" x14ac:dyDescent="0.25">
      <c r="A13" s="30" t="s">
        <v>123</v>
      </c>
      <c r="B13" s="47" t="s">
        <v>774</v>
      </c>
      <c r="C13" s="30">
        <v>2</v>
      </c>
      <c r="D13" s="53" t="str">
        <f>IF(ISBLANK(B13),"",_xlfn.XLOOKUP(B13,Inventaire!A:A,Inventaire!C:C))</f>
        <v>POLODOR SANITAIRE (ROSE)</v>
      </c>
      <c r="E13" s="65" t="str">
        <f>IF(ISBLANK(A13),"",_xlfn.XLOOKUP(A13,Clients!A:A,Clients!B:B))</f>
        <v>Cultura</v>
      </c>
      <c r="F13" s="60">
        <f>IF(ISBLANK(C13),"",SUM(_xlfn.XLOOKUP(D13,Inventaire!C:C,Inventaire!D:D)*C13))</f>
        <v>5.54</v>
      </c>
      <c r="G13" s="61">
        <v>44350</v>
      </c>
      <c r="H13" s="31"/>
      <c r="I13" s="47" t="s">
        <v>796</v>
      </c>
      <c r="J13" s="11">
        <v>18</v>
      </c>
      <c r="K13" s="68" t="str">
        <f>IF(ISBLANK(I13),"",_xlfn.XLOOKUP(I13,Inventaire!A:A,Inventaire!C:C))</f>
        <v>SERPILLIERE VERTE</v>
      </c>
      <c r="L13" s="67">
        <v>44351</v>
      </c>
      <c r="N13" s="11"/>
      <c r="O13" s="4"/>
      <c r="P13" s="11"/>
    </row>
    <row r="14" spans="1:16" ht="15" customHeight="1" x14ac:dyDescent="0.25">
      <c r="A14" s="30" t="s">
        <v>123</v>
      </c>
      <c r="B14" s="47" t="s">
        <v>777</v>
      </c>
      <c r="C14" s="30">
        <v>2</v>
      </c>
      <c r="D14" s="53" t="str">
        <f>IF(ISBLANK(B14),"",_xlfn.XLOOKUP(B14,Inventaire!A:A,Inventaire!C:C))</f>
        <v>ECHO CLEAN CITRON</v>
      </c>
      <c r="E14" s="65" t="str">
        <f>IF(ISBLANK(A14),"",_xlfn.XLOOKUP(A14,Clients!A:A,Clients!B:B))</f>
        <v>Cultura</v>
      </c>
      <c r="F14" s="60">
        <f>IF(ISBLANK(C14),"",SUM(_xlfn.XLOOKUP(D14,Inventaire!C:C,Inventaire!D:D)*C14))</f>
        <v>9.08</v>
      </c>
      <c r="G14" s="61">
        <v>44350</v>
      </c>
      <c r="H14" s="31"/>
      <c r="I14" s="47" t="s">
        <v>801</v>
      </c>
      <c r="J14" s="11">
        <v>1</v>
      </c>
      <c r="K14" s="68" t="str">
        <f>IF(ISBLANK(I14),"",_xlfn.XLOOKUP(I14,Inventaire!A:A,Inventaire!C:C))</f>
        <v>FRANGE BLANCHE A POCHE</v>
      </c>
      <c r="L14" s="67">
        <v>44351</v>
      </c>
      <c r="N14" s="11"/>
      <c r="O14" s="4"/>
      <c r="P14" s="11"/>
    </row>
    <row r="15" spans="1:16" ht="15" customHeight="1" x14ac:dyDescent="0.25">
      <c r="A15" s="30" t="s">
        <v>123</v>
      </c>
      <c r="B15" s="47" t="s">
        <v>797</v>
      </c>
      <c r="C15" s="30">
        <v>5</v>
      </c>
      <c r="D15" s="53" t="str">
        <f>IF(ISBLANK(B15),"",_xlfn.XLOOKUP(B15,Inventaire!A:A,Inventaire!C:C))</f>
        <v>GAZE ROSE 60x30CM</v>
      </c>
      <c r="E15" s="65" t="str">
        <f>IF(ISBLANK(A15),"",_xlfn.XLOOKUP(A15,Clients!A:A,Clients!B:B))</f>
        <v>Cultura</v>
      </c>
      <c r="F15" s="60">
        <f>IF(ISBLANK(C15),"",SUM(_xlfn.XLOOKUP(D15,Inventaire!C:C,Inventaire!D:D)*C15))</f>
        <v>5.3500000000000005</v>
      </c>
      <c r="G15" s="61">
        <v>44350</v>
      </c>
      <c r="H15" s="31"/>
      <c r="I15" s="47" t="s">
        <v>804</v>
      </c>
      <c r="J15" s="11">
        <v>2</v>
      </c>
      <c r="K15" s="68" t="str">
        <f>IF(ISBLANK(I15),"",_xlfn.XLOOKUP(I15,Inventaire!A:A,Inventaire!C:C))</f>
        <v>FRANGE 60CM POUR BALAI</v>
      </c>
      <c r="L15" s="67">
        <v>44351</v>
      </c>
      <c r="N15" s="11"/>
      <c r="O15" s="4"/>
      <c r="P15" s="11"/>
    </row>
    <row r="16" spans="1:16" ht="15" customHeight="1" x14ac:dyDescent="0.25">
      <c r="A16" s="30" t="s">
        <v>123</v>
      </c>
      <c r="B16" s="47" t="s">
        <v>832</v>
      </c>
      <c r="C16" s="30">
        <v>6</v>
      </c>
      <c r="D16" s="53" t="str">
        <f>IF(ISBLANK(B16),"",_xlfn.XLOOKUP(B16,Inventaire!A:A,Inventaire!C:C))</f>
        <v xml:space="preserve">SAVON CARTOUCHE BLEU </v>
      </c>
      <c r="E16" s="65" t="str">
        <f>IF(ISBLANK(A16),"",_xlfn.XLOOKUP(A16,Clients!A:A,Clients!B:B))</f>
        <v>Cultura</v>
      </c>
      <c r="F16" s="60">
        <f>IF(ISBLANK(C16),"",SUM(_xlfn.XLOOKUP(D16,Inventaire!C:C,Inventaire!D:D)*C16))</f>
        <v>28.56</v>
      </c>
      <c r="G16" s="61">
        <v>44350</v>
      </c>
      <c r="I16" s="47" t="s">
        <v>799</v>
      </c>
      <c r="J16" s="11">
        <v>23</v>
      </c>
      <c r="K16" s="68" t="str">
        <f>IF(ISBLANK(I16),"",_xlfn.XLOOKUP(I16,Inventaire!A:A,Inventaire!C:C))</f>
        <v>FRANGE BLEUE</v>
      </c>
      <c r="L16" s="67">
        <v>44351</v>
      </c>
      <c r="N16" s="11"/>
      <c r="O16" s="4"/>
      <c r="P16" s="11"/>
    </row>
    <row r="17" spans="1:16" ht="15" customHeight="1" x14ac:dyDescent="0.25">
      <c r="A17" s="30" t="s">
        <v>123</v>
      </c>
      <c r="B17" s="47" t="s">
        <v>920</v>
      </c>
      <c r="C17" s="30">
        <v>1</v>
      </c>
      <c r="D17" s="53" t="str">
        <f>IF(ISBLANK(B17),"",_xlfn.XLOOKUP(B17,Inventaire!A:A,Inventaire!C:C))</f>
        <v>MEDI-PROP</v>
      </c>
      <c r="E17" s="65" t="str">
        <f>IF(ISBLANK(A17),"",_xlfn.XLOOKUP(A17,Clients!A:A,Clients!B:B))</f>
        <v>Cultura</v>
      </c>
      <c r="F17" s="60">
        <f>IF(ISBLANK(C17),"",SUM(_xlfn.XLOOKUP(D17,Inventaire!C:C,Inventaire!D:D)*C17))</f>
        <v>0</v>
      </c>
      <c r="G17" s="61">
        <v>44350</v>
      </c>
      <c r="H17" s="98">
        <f>+SUM(F12:F17)</f>
        <v>50.09</v>
      </c>
      <c r="I17" s="47"/>
      <c r="J17" s="11"/>
      <c r="K17" s="68" t="str">
        <f>IF(ISBLANK(I17),"",_xlfn.XLOOKUP(I17,Inventaire!A:A,Inventaire!C:C))</f>
        <v/>
      </c>
      <c r="L17" s="67"/>
      <c r="N17" s="11"/>
      <c r="O17" s="4"/>
      <c r="P17" s="11"/>
    </row>
    <row r="18" spans="1:16" ht="15" customHeight="1" x14ac:dyDescent="0.25">
      <c r="A18" s="30" t="s">
        <v>138</v>
      </c>
      <c r="B18" s="47" t="s">
        <v>770</v>
      </c>
      <c r="C18" s="30">
        <v>10</v>
      </c>
      <c r="D18" s="53" t="str">
        <f>IF(ISBLANK(B18),"",_xlfn.XLOOKUP(B18,Inventaire!A:A,Inventaire!C:C))</f>
        <v>SAC POUBELLE 30L TRANS</v>
      </c>
      <c r="E18" s="65" t="str">
        <f>IF(ISBLANK(A18),"",_xlfn.XLOOKUP(A18,Clients!A:A,Clients!B:B))</f>
        <v>FORD Grpe Crépin Automobiles SAS</v>
      </c>
      <c r="F18" s="60">
        <f>IF(ISBLANK(C18),"",SUM(_xlfn.XLOOKUP(D18,Inventaire!C:C,Inventaire!D:D)*C18))</f>
        <v>14.299999999999999</v>
      </c>
      <c r="G18" s="61">
        <v>44350</v>
      </c>
      <c r="H18" s="31"/>
      <c r="I18" s="47"/>
      <c r="J18" s="11"/>
      <c r="K18" s="68" t="str">
        <f>IF(ISBLANK(I18),"",_xlfn.XLOOKUP(I18,Inventaire!A:A,Inventaire!C:C))</f>
        <v/>
      </c>
      <c r="L18" s="67"/>
      <c r="N18" s="11"/>
      <c r="O18" s="4"/>
      <c r="P18" s="11"/>
    </row>
    <row r="19" spans="1:16" ht="15" customHeight="1" x14ac:dyDescent="0.25">
      <c r="A19" s="30" t="s">
        <v>138</v>
      </c>
      <c r="B19" s="47" t="s">
        <v>772</v>
      </c>
      <c r="C19" s="30">
        <v>8</v>
      </c>
      <c r="D19" s="53" t="str">
        <f>IF(ISBLANK(B19),"",_xlfn.XLOOKUP(B19,Inventaire!A:A,Inventaire!C:C))</f>
        <v>SAC POUBELLE 130L TRANS</v>
      </c>
      <c r="E19" s="65" t="str">
        <f>IF(ISBLANK(A19),"",_xlfn.XLOOKUP(A19,Clients!A:A,Clients!B:B))</f>
        <v>FORD Grpe Crépin Automobiles SAS</v>
      </c>
      <c r="F19" s="60">
        <f>IF(ISBLANK(C19),"",SUM(_xlfn.XLOOKUP(D19,Inventaire!C:C,Inventaire!D:D)*C19))</f>
        <v>15.6</v>
      </c>
      <c r="G19" s="61">
        <v>44350</v>
      </c>
      <c r="H19" s="31"/>
      <c r="I19" s="47"/>
      <c r="J19" s="11"/>
      <c r="K19" s="68" t="str">
        <f>IF(ISBLANK(I19),"",_xlfn.XLOOKUP(I19,Inventaire!A:A,Inventaire!C:C))</f>
        <v/>
      </c>
      <c r="L19" s="67"/>
      <c r="N19" s="11"/>
      <c r="O19" s="4"/>
      <c r="P19" s="11"/>
    </row>
    <row r="20" spans="1:16" ht="15" customHeight="1" x14ac:dyDescent="0.25">
      <c r="A20" s="30" t="s">
        <v>138</v>
      </c>
      <c r="B20" s="47" t="s">
        <v>765</v>
      </c>
      <c r="C20" s="30">
        <v>2</v>
      </c>
      <c r="D20" s="53" t="str">
        <f>IF(ISBLANK(B20),"",_xlfn.XLOOKUP(B20,Inventaire!A:A,Inventaire!C:C))</f>
        <v>SAC POUBELLE 50L NOIR</v>
      </c>
      <c r="E20" s="65" t="str">
        <f>IF(ISBLANK(A20),"",_xlfn.XLOOKUP(A20,Clients!A:A,Clients!B:B))</f>
        <v>FORD Grpe Crépin Automobiles SAS</v>
      </c>
      <c r="F20" s="60">
        <f>IF(ISBLANK(C20),"",SUM(_xlfn.XLOOKUP(D20,Inventaire!C:C,Inventaire!D:D)*C20))</f>
        <v>27.52</v>
      </c>
      <c r="G20" s="61">
        <v>44350</v>
      </c>
      <c r="H20" s="31"/>
      <c r="I20" s="47"/>
      <c r="J20" s="11"/>
      <c r="K20" s="68" t="str">
        <f>IF(ISBLANK(I20),"",_xlfn.XLOOKUP(I20,Inventaire!A:A,Inventaire!C:C))</f>
        <v/>
      </c>
      <c r="L20" s="67"/>
      <c r="N20" s="11"/>
      <c r="O20" s="4"/>
      <c r="P20" s="11"/>
    </row>
    <row r="21" spans="1:16" ht="15" customHeight="1" x14ac:dyDescent="0.25">
      <c r="A21" s="30" t="s">
        <v>138</v>
      </c>
      <c r="B21" s="47" t="s">
        <v>766</v>
      </c>
      <c r="C21" s="30">
        <v>1</v>
      </c>
      <c r="D21" s="53" t="str">
        <f>IF(ISBLANK(B21),"",_xlfn.XLOOKUP(B21,Inventaire!A:A,Inventaire!C:C))</f>
        <v>SAC POUBELLE 110L NOIR</v>
      </c>
      <c r="E21" s="65" t="str">
        <f>IF(ISBLANK(A21),"",_xlfn.XLOOKUP(A21,Clients!A:A,Clients!B:B))</f>
        <v>FORD Grpe Crépin Automobiles SAS</v>
      </c>
      <c r="F21" s="60">
        <f>IF(ISBLANK(C21),"",SUM(_xlfn.XLOOKUP(D21,Inventaire!C:C,Inventaire!D:D)*C21))</f>
        <v>25.88</v>
      </c>
      <c r="G21" s="61">
        <v>44350</v>
      </c>
      <c r="H21" s="31"/>
      <c r="I21" s="47"/>
      <c r="J21" s="11"/>
      <c r="K21" s="68" t="str">
        <f>IF(ISBLANK(I21),"",_xlfn.XLOOKUP(I21,Inventaire!A:A,Inventaire!C:C))</f>
        <v/>
      </c>
      <c r="L21" s="67"/>
      <c r="N21" s="11"/>
      <c r="O21" s="4"/>
      <c r="P21" s="11"/>
    </row>
    <row r="22" spans="1:16" ht="15" customHeight="1" x14ac:dyDescent="0.25">
      <c r="A22" s="30" t="s">
        <v>138</v>
      </c>
      <c r="B22" s="47" t="s">
        <v>774</v>
      </c>
      <c r="C22" s="30">
        <v>1</v>
      </c>
      <c r="D22" s="53" t="str">
        <f>IF(ISBLANK(B22),"",_xlfn.XLOOKUP(B22,Inventaire!A:A,Inventaire!C:C))</f>
        <v>POLODOR SANITAIRE (ROSE)</v>
      </c>
      <c r="E22" s="65" t="str">
        <f>IF(ISBLANK(A22),"",_xlfn.XLOOKUP(A22,Clients!A:A,Clients!B:B))</f>
        <v>FORD Grpe Crépin Automobiles SAS</v>
      </c>
      <c r="F22" s="60">
        <f>IF(ISBLANK(C22),"",SUM(_xlfn.XLOOKUP(D22,Inventaire!C:C,Inventaire!D:D)*C22))</f>
        <v>2.77</v>
      </c>
      <c r="G22" s="61">
        <v>44350</v>
      </c>
      <c r="H22" s="31"/>
      <c r="I22" s="47"/>
      <c r="J22" s="11"/>
      <c r="K22" s="68" t="str">
        <f>IF(ISBLANK(I22),"",_xlfn.XLOOKUP(I22,Inventaire!A:A,Inventaire!C:C))</f>
        <v/>
      </c>
      <c r="L22" s="67"/>
      <c r="N22" s="11"/>
      <c r="O22" s="4"/>
      <c r="P22" s="11"/>
    </row>
    <row r="23" spans="1:16" ht="15" customHeight="1" x14ac:dyDescent="0.25">
      <c r="A23" s="30" t="s">
        <v>138</v>
      </c>
      <c r="B23" s="47" t="s">
        <v>786</v>
      </c>
      <c r="C23" s="30">
        <v>1</v>
      </c>
      <c r="D23" s="53" t="str">
        <f>IF(ISBLANK(B23),"",_xlfn.XLOOKUP(B23,Inventaire!A:A,Inventaire!C:C))</f>
        <v>DEGREASER 2000</v>
      </c>
      <c r="E23" s="65" t="str">
        <f>IF(ISBLANK(A23),"",_xlfn.XLOOKUP(A23,Clients!A:A,Clients!B:B))</f>
        <v>FORD Grpe Crépin Automobiles SAS</v>
      </c>
      <c r="F23" s="60">
        <f>IF(ISBLANK(C23),"",SUM(_xlfn.XLOOKUP(D23,Inventaire!C:C,Inventaire!D:D)*C23))</f>
        <v>10.41</v>
      </c>
      <c r="G23" s="61">
        <v>44350</v>
      </c>
      <c r="H23" s="31"/>
      <c r="I23" s="47"/>
      <c r="J23" s="11"/>
      <c r="K23" s="68" t="str">
        <f>IF(ISBLANK(I23),"",_xlfn.XLOOKUP(I23,Inventaire!A:A,Inventaire!C:C))</f>
        <v/>
      </c>
      <c r="L23" s="67"/>
      <c r="N23" s="11"/>
      <c r="O23" s="4"/>
      <c r="P23" s="11"/>
    </row>
    <row r="24" spans="1:16" ht="15" customHeight="1" x14ac:dyDescent="0.25">
      <c r="A24" s="30" t="s">
        <v>138</v>
      </c>
      <c r="B24" s="47" t="s">
        <v>908</v>
      </c>
      <c r="C24" s="30">
        <v>1</v>
      </c>
      <c r="D24" s="53" t="str">
        <f>IF(ISBLANK(B24),"",_xlfn.XLOOKUP(B24,Inventaire!A:A,Inventaire!C:C))</f>
        <v>PAIC</v>
      </c>
      <c r="E24" s="65" t="str">
        <f>IF(ISBLANK(A24),"",_xlfn.XLOOKUP(A24,Clients!A:A,Clients!B:B))</f>
        <v>FORD Grpe Crépin Automobiles SAS</v>
      </c>
      <c r="F24" s="60">
        <f>IF(ISBLANK(C24),"",SUM(_xlfn.XLOOKUP(D24,Inventaire!C:C,Inventaire!D:D)*C24))</f>
        <v>1.79</v>
      </c>
      <c r="G24" s="61">
        <v>44351</v>
      </c>
      <c r="H24" s="31"/>
      <c r="I24" s="47"/>
      <c r="J24" s="11"/>
      <c r="K24" s="68" t="str">
        <f>IF(ISBLANK(I24),"",_xlfn.XLOOKUP(I24,Inventaire!A:A,Inventaire!C:C))</f>
        <v/>
      </c>
      <c r="L24" s="67"/>
      <c r="N24" s="11"/>
      <c r="O24" s="4"/>
      <c r="P24" s="11"/>
    </row>
    <row r="25" spans="1:16" ht="15" customHeight="1" x14ac:dyDescent="0.25">
      <c r="A25" s="30" t="s">
        <v>138</v>
      </c>
      <c r="B25" s="47" t="s">
        <v>793</v>
      </c>
      <c r="C25" s="30">
        <v>10</v>
      </c>
      <c r="D25" s="53" t="str">
        <f>IF(ISBLANK(B25),"",_xlfn.XLOOKUP(B25,Inventaire!A:A,Inventaire!C:C))</f>
        <v>ESSUYAGE MICROFIBRE BLEU</v>
      </c>
      <c r="E25" s="65" t="str">
        <f>IF(ISBLANK(A25),"",_xlfn.XLOOKUP(A25,Clients!A:A,Clients!B:B))</f>
        <v>FORD Grpe Crépin Automobiles SAS</v>
      </c>
      <c r="F25" s="60">
        <f>IF(ISBLANK(C25),"",SUM(_xlfn.XLOOKUP(D25,Inventaire!C:C,Inventaire!D:D)*C25))</f>
        <v>5.6999999999999993</v>
      </c>
      <c r="G25" s="61">
        <v>44350</v>
      </c>
      <c r="H25" s="31"/>
      <c r="I25" s="47"/>
      <c r="J25" s="11"/>
      <c r="K25" s="68" t="str">
        <f>IF(ISBLANK(I25),"",_xlfn.XLOOKUP(I25,Inventaire!A:A,Inventaire!C:C))</f>
        <v/>
      </c>
      <c r="L25" s="67"/>
      <c r="N25" s="11"/>
      <c r="O25" s="4"/>
      <c r="P25" s="11"/>
    </row>
    <row r="26" spans="1:16" ht="15" customHeight="1" x14ac:dyDescent="0.25">
      <c r="A26" s="30" t="s">
        <v>138</v>
      </c>
      <c r="B26" s="47" t="s">
        <v>794</v>
      </c>
      <c r="C26" s="30">
        <v>10</v>
      </c>
      <c r="D26" s="53" t="str">
        <f>IF(ISBLANK(B26),"",_xlfn.XLOOKUP(B26,Inventaire!A:A,Inventaire!C:C))</f>
        <v>ESSUYAGE MICROFIBRE ROSE</v>
      </c>
      <c r="E26" s="65" t="str">
        <f>IF(ISBLANK(A26),"",_xlfn.XLOOKUP(A26,Clients!A:A,Clients!B:B))</f>
        <v>FORD Grpe Crépin Automobiles SAS</v>
      </c>
      <c r="F26" s="60">
        <f>IF(ISBLANK(C26),"",SUM(_xlfn.XLOOKUP(D26,Inventaire!C:C,Inventaire!D:D)*C26))</f>
        <v>5.6999999999999993</v>
      </c>
      <c r="G26" s="61">
        <v>44350</v>
      </c>
      <c r="H26" s="31"/>
      <c r="I26" s="47"/>
      <c r="J26" s="11"/>
      <c r="K26" s="68" t="str">
        <f>IF(ISBLANK(I26),"",_xlfn.XLOOKUP(I26,Inventaire!A:A,Inventaire!C:C))</f>
        <v/>
      </c>
      <c r="L26" s="67"/>
      <c r="N26" s="11"/>
      <c r="O26" s="4"/>
      <c r="P26" s="11"/>
    </row>
    <row r="27" spans="1:16" ht="15" customHeight="1" x14ac:dyDescent="0.25">
      <c r="A27" s="30" t="s">
        <v>138</v>
      </c>
      <c r="B27" s="47" t="s">
        <v>805</v>
      </c>
      <c r="C27" s="30">
        <v>1</v>
      </c>
      <c r="D27" s="53" t="str">
        <f>IF(ISBLANK(B27),"",_xlfn.XLOOKUP(B27,Inventaire!A:A,Inventaire!C:C))</f>
        <v>MANCHE BOIS A VISER</v>
      </c>
      <c r="E27" s="65" t="str">
        <f>IF(ISBLANK(A27),"",_xlfn.XLOOKUP(A27,Clients!A:A,Clients!B:B))</f>
        <v>FORD Grpe Crépin Automobiles SAS</v>
      </c>
      <c r="F27" s="60">
        <f>IF(ISBLANK(C27),"",SUM(_xlfn.XLOOKUP(D27,Inventaire!C:C,Inventaire!D:D)*C27))</f>
        <v>1.04</v>
      </c>
      <c r="G27" s="61">
        <v>44350</v>
      </c>
      <c r="H27" s="31"/>
      <c r="I27" s="47"/>
      <c r="J27" s="11"/>
      <c r="K27" s="68" t="str">
        <f>IF(ISBLANK(I27),"",_xlfn.XLOOKUP(I27,Inventaire!A:A,Inventaire!C:C))</f>
        <v/>
      </c>
      <c r="L27" s="67"/>
      <c r="N27" s="11"/>
      <c r="O27" s="4"/>
      <c r="P27" s="11"/>
    </row>
    <row r="28" spans="1:16" ht="15" customHeight="1" x14ac:dyDescent="0.25">
      <c r="A28" s="30" t="s">
        <v>138</v>
      </c>
      <c r="B28" s="47" t="s">
        <v>808</v>
      </c>
      <c r="C28" s="30">
        <v>1</v>
      </c>
      <c r="D28" s="53" t="str">
        <f>IF(ISBLANK(B28),"",_xlfn.XLOOKUP(B28,Inventaire!A:A,Inventaire!C:C))</f>
        <v>TETE BALAI COCO SEULE</v>
      </c>
      <c r="E28" s="65" t="str">
        <f>IF(ISBLANK(A28),"",_xlfn.XLOOKUP(A28,Clients!A:A,Clients!B:B))</f>
        <v>FORD Grpe Crépin Automobiles SAS</v>
      </c>
      <c r="F28" s="60">
        <f>IF(ISBLANK(C28),"",SUM(_xlfn.XLOOKUP(D28,Inventaire!C:C,Inventaire!D:D)*C28))</f>
        <v>0.88</v>
      </c>
      <c r="G28" s="61">
        <v>44350</v>
      </c>
      <c r="H28" s="31"/>
      <c r="I28" s="47"/>
      <c r="J28" s="11"/>
      <c r="K28" s="68" t="str">
        <f>IF(ISBLANK(I28),"",_xlfn.XLOOKUP(I28,Inventaire!A:A,Inventaire!C:C))</f>
        <v/>
      </c>
      <c r="L28" s="67"/>
      <c r="N28" s="11"/>
      <c r="O28" s="4"/>
      <c r="P28" s="11"/>
    </row>
    <row r="29" spans="1:16" ht="15" customHeight="1" x14ac:dyDescent="0.25">
      <c r="A29" s="30" t="s">
        <v>138</v>
      </c>
      <c r="B29" s="96" t="s">
        <v>811</v>
      </c>
      <c r="C29" s="30">
        <v>1</v>
      </c>
      <c r="D29" s="53" t="str">
        <f>IF(ISBLANK(B29),"",_xlfn.XLOOKUP(B29,Inventaire!A:A,Inventaire!C:C))</f>
        <v>RACLETTE SOL 45CM</v>
      </c>
      <c r="E29" s="65" t="str">
        <f>IF(ISBLANK(A29),"",_xlfn.XLOOKUP(A29,Clients!A:A,Clients!B:B))</f>
        <v>FORD Grpe Crépin Automobiles SAS</v>
      </c>
      <c r="F29" s="60">
        <f>IF(ISBLANK(C29),"",SUM(_xlfn.XLOOKUP(D29,Inventaire!C:C,Inventaire!D:D)*C29))</f>
        <v>1.49</v>
      </c>
      <c r="G29" s="61">
        <v>44350</v>
      </c>
      <c r="H29" s="31"/>
      <c r="I29" s="47"/>
      <c r="J29" s="11"/>
      <c r="K29" s="68" t="str">
        <f>IF(ISBLANK(I29),"",_xlfn.XLOOKUP(I29,Inventaire!A:A,Inventaire!C:C))</f>
        <v/>
      </c>
      <c r="L29" s="67"/>
      <c r="N29" s="11"/>
      <c r="O29" s="91"/>
      <c r="P29" s="11"/>
    </row>
    <row r="30" spans="1:16" ht="15" customHeight="1" x14ac:dyDescent="0.25">
      <c r="A30" s="30" t="s">
        <v>138</v>
      </c>
      <c r="B30" s="47" t="s">
        <v>818</v>
      </c>
      <c r="C30" s="30">
        <v>1</v>
      </c>
      <c r="D30" s="53" t="str">
        <f>IF(ISBLANK(B30),"",_xlfn.XLOOKUP(B30,Inventaire!A:A,Inventaire!C:C))</f>
        <v>GANT MENAGE ROSE TAILLE 7</v>
      </c>
      <c r="E30" s="65" t="str">
        <f>IF(ISBLANK(A30),"",_xlfn.XLOOKUP(A30,Clients!A:A,Clients!B:B))</f>
        <v>FORD Grpe Crépin Automobiles SAS</v>
      </c>
      <c r="F30" s="60">
        <f>IF(ISBLANK(C30),"",SUM(_xlfn.XLOOKUP(D30,Inventaire!C:C,Inventaire!D:D)*C30))</f>
        <v>0.47</v>
      </c>
      <c r="G30" s="61">
        <v>44350</v>
      </c>
      <c r="H30" s="98">
        <f>SUM(F18:F30)</f>
        <v>113.55</v>
      </c>
      <c r="I30" s="47"/>
      <c r="J30" s="11"/>
      <c r="K30" s="68" t="str">
        <f>IF(ISBLANK(I30),"",_xlfn.XLOOKUP(I30,Inventaire!A:A,Inventaire!C:C))</f>
        <v/>
      </c>
      <c r="L30" s="67"/>
      <c r="N30" s="11"/>
      <c r="O30" s="4"/>
      <c r="P30" s="11"/>
    </row>
    <row r="31" spans="1:16" ht="15" customHeight="1" x14ac:dyDescent="0.25">
      <c r="A31" s="30" t="s">
        <v>163</v>
      </c>
      <c r="B31" s="47" t="s">
        <v>769</v>
      </c>
      <c r="C31" s="30">
        <v>2</v>
      </c>
      <c r="D31" s="53" t="str">
        <f>IF(ISBLANK(B31),"",_xlfn.XLOOKUP(B31,Inventaire!A:A,Inventaire!C:C))</f>
        <v>SAC POUBELLE 10L BLANC</v>
      </c>
      <c r="E31" s="65" t="str">
        <f>IF(ISBLANK(A31),"",_xlfn.XLOOKUP(A31,Clients!A:A,Clients!B:B))</f>
        <v>MCDO ZAC</v>
      </c>
      <c r="F31" s="60">
        <f>IF(ISBLANK(C31),"",SUM(_xlfn.XLOOKUP(D31,Inventaire!C:C,Inventaire!D:D)*C31))</f>
        <v>0.9</v>
      </c>
      <c r="G31" s="61">
        <v>44350</v>
      </c>
      <c r="H31" s="31"/>
      <c r="I31" s="47"/>
      <c r="J31" s="11"/>
      <c r="K31" s="68" t="str">
        <f>IF(ISBLANK(I31),"",_xlfn.XLOOKUP(I31,Inventaire!A:A,Inventaire!C:C))</f>
        <v/>
      </c>
      <c r="L31" s="67"/>
      <c r="N31" s="11"/>
      <c r="O31" s="4"/>
      <c r="P31" s="11"/>
    </row>
    <row r="32" spans="1:16" ht="15" customHeight="1" x14ac:dyDescent="0.25">
      <c r="A32" s="53" t="s">
        <v>163</v>
      </c>
      <c r="B32" s="96" t="s">
        <v>773</v>
      </c>
      <c r="C32" s="59">
        <v>1</v>
      </c>
      <c r="D32" s="53" t="str">
        <f>IF(ISBLANK(B32),"",_xlfn.XLOOKUP(B32,Inventaire!A:A,Inventaire!C:C))</f>
        <v xml:space="preserve">DETARTRANT GEL WC </v>
      </c>
      <c r="E32" s="65" t="str">
        <f>IF(ISBLANK(A32),"",_xlfn.XLOOKUP(A32,Clients!A:A,Clients!B:B))</f>
        <v>MCDO ZAC</v>
      </c>
      <c r="F32" s="60">
        <f>IF(ISBLANK(C32),"",SUM(_xlfn.XLOOKUP(D32,Inventaire!C:C,Inventaire!D:D)*C32))</f>
        <v>0.78</v>
      </c>
      <c r="G32" s="61">
        <v>44350</v>
      </c>
      <c r="H32" s="31"/>
      <c r="I32" s="47"/>
      <c r="J32" s="11"/>
      <c r="K32" s="68" t="str">
        <f>IF(ISBLANK(I32),"",_xlfn.XLOOKUP(I32,Inventaire!A:A,Inventaire!C:C))</f>
        <v/>
      </c>
      <c r="L32" s="67"/>
      <c r="N32" s="11"/>
      <c r="O32" s="91"/>
      <c r="P32" s="11"/>
    </row>
    <row r="33" spans="1:16" ht="15" customHeight="1" x14ac:dyDescent="0.25">
      <c r="A33" s="53" t="s">
        <v>163</v>
      </c>
      <c r="B33" s="47" t="s">
        <v>774</v>
      </c>
      <c r="C33" s="59">
        <v>2</v>
      </c>
      <c r="D33" s="53" t="str">
        <f>IF(ISBLANK(B33),"",_xlfn.XLOOKUP(B33,Inventaire!A:A,Inventaire!C:C))</f>
        <v>POLODOR SANITAIRE (ROSE)</v>
      </c>
      <c r="E33" s="65" t="str">
        <f>IF(ISBLANK(A33),"",_xlfn.XLOOKUP(A33,Clients!A:A,Clients!B:B))</f>
        <v>MCDO ZAC</v>
      </c>
      <c r="F33" s="60">
        <f>IF(ISBLANK(C33),"",SUM(_xlfn.XLOOKUP(D33,Inventaire!C:C,Inventaire!D:D)*C33))</f>
        <v>5.54</v>
      </c>
      <c r="G33" s="61">
        <v>44350</v>
      </c>
      <c r="H33" s="31"/>
      <c r="I33" s="47"/>
      <c r="J33" s="11"/>
      <c r="K33" s="68" t="str">
        <f>IF(ISBLANK(I33),"",_xlfn.XLOOKUP(I33,Inventaire!A:A,Inventaire!C:C))</f>
        <v/>
      </c>
      <c r="L33" s="67"/>
      <c r="N33" s="11"/>
      <c r="O33" s="4"/>
      <c r="P33" s="11"/>
    </row>
    <row r="34" spans="1:16" ht="15" customHeight="1" x14ac:dyDescent="0.25">
      <c r="A34" s="53" t="s">
        <v>163</v>
      </c>
      <c r="B34" s="96" t="s">
        <v>922</v>
      </c>
      <c r="C34" s="59">
        <v>1</v>
      </c>
      <c r="D34" s="53" t="str">
        <f>IF(ISBLANK(B34),"",_xlfn.XLOOKUP(B34,Inventaire!A:A,Inventaire!C:C))</f>
        <v>DECAPOL PULVE</v>
      </c>
      <c r="E34" s="65" t="str">
        <f>IF(ISBLANK(A34),"",_xlfn.XLOOKUP(A34,Clients!A:A,Clients!B:B))</f>
        <v>MCDO ZAC</v>
      </c>
      <c r="F34" s="60">
        <f>IF(ISBLANK(C34),"",SUM(_xlfn.XLOOKUP(D34,Inventaire!C:C,Inventaire!D:D)*C34))</f>
        <v>0</v>
      </c>
      <c r="G34" s="61">
        <v>44350</v>
      </c>
      <c r="H34" s="31"/>
      <c r="I34" s="47"/>
      <c r="J34" s="11"/>
      <c r="K34" s="68" t="str">
        <f>IF(ISBLANK(I34),"",_xlfn.XLOOKUP(I34,Inventaire!A:A,Inventaire!C:C))</f>
        <v/>
      </c>
      <c r="L34" s="67"/>
      <c r="N34" s="11"/>
      <c r="O34" s="91"/>
      <c r="P34" s="11"/>
    </row>
    <row r="35" spans="1:16" ht="15" customHeight="1" x14ac:dyDescent="0.25">
      <c r="A35" s="53" t="s">
        <v>163</v>
      </c>
      <c r="B35" s="96" t="s">
        <v>789</v>
      </c>
      <c r="C35" s="59">
        <v>5</v>
      </c>
      <c r="D35" s="53" t="str">
        <f>IF(ISBLANK(B35),"",_xlfn.XLOOKUP(B35,Inventaire!A:A,Inventaire!C:C))</f>
        <v>EPONGE AVEC COTE VERT</v>
      </c>
      <c r="E35" s="65" t="str">
        <f>IF(ISBLANK(A35),"",_xlfn.XLOOKUP(A35,Clients!A:A,Clients!B:B))</f>
        <v>MCDO ZAC</v>
      </c>
      <c r="F35" s="60">
        <f>IF(ISBLANK(C35),"",SUM(_xlfn.XLOOKUP(D35,Inventaire!C:C,Inventaire!D:D)*C35))</f>
        <v>1.5</v>
      </c>
      <c r="G35" s="61">
        <v>44350</v>
      </c>
      <c r="H35" s="31"/>
      <c r="I35" s="47"/>
      <c r="J35" s="11"/>
      <c r="K35" s="68" t="str">
        <f>IF(ISBLANK(I35),"",_xlfn.XLOOKUP(I35,Inventaire!A:A,Inventaire!C:C))</f>
        <v/>
      </c>
      <c r="L35" s="67"/>
      <c r="N35" s="11"/>
      <c r="O35" s="91"/>
      <c r="P35" s="11"/>
    </row>
    <row r="36" spans="1:16" ht="15" customHeight="1" x14ac:dyDescent="0.25">
      <c r="A36" s="30" t="s">
        <v>163</v>
      </c>
      <c r="B36" s="47" t="s">
        <v>792</v>
      </c>
      <c r="C36" s="59">
        <v>5</v>
      </c>
      <c r="D36" s="53" t="str">
        <f>IF(ISBLANK(B36),"",_xlfn.XLOOKUP(B36,Inventaire!A:A,Inventaire!C:C))</f>
        <v>SPIRALE INOX</v>
      </c>
      <c r="E36" s="65" t="str">
        <f>IF(ISBLANK(A36),"",_xlfn.XLOOKUP(A36,Clients!A:A,Clients!B:B))</f>
        <v>MCDO ZAC</v>
      </c>
      <c r="F36" s="60">
        <f>IF(ISBLANK(C36),"",SUM(_xlfn.XLOOKUP(D36,Inventaire!C:C,Inventaire!D:D)*C36))</f>
        <v>1.9500000000000002</v>
      </c>
      <c r="G36" s="61">
        <v>44350</v>
      </c>
      <c r="H36" s="31"/>
      <c r="I36" s="47"/>
      <c r="J36" s="11"/>
      <c r="K36" s="68" t="str">
        <f>IF(ISBLANK(I36),"",_xlfn.XLOOKUP(I36,Inventaire!A:A,Inventaire!C:C))</f>
        <v/>
      </c>
      <c r="L36" s="67"/>
      <c r="N36" s="11"/>
      <c r="O36" s="4"/>
      <c r="P36" s="11"/>
    </row>
    <row r="37" spans="1:16" ht="15" customHeight="1" x14ac:dyDescent="0.25">
      <c r="A37" s="30" t="s">
        <v>163</v>
      </c>
      <c r="B37" s="47" t="s">
        <v>794</v>
      </c>
      <c r="C37" s="59">
        <v>10</v>
      </c>
      <c r="D37" s="53" t="str">
        <f>IF(ISBLANK(B37),"",_xlfn.XLOOKUP(B37,Inventaire!A:A,Inventaire!C:C))</f>
        <v>ESSUYAGE MICROFIBRE ROSE</v>
      </c>
      <c r="E37" s="65" t="str">
        <f>IF(ISBLANK(A37),"",_xlfn.XLOOKUP(A37,Clients!A:A,Clients!B:B))</f>
        <v>MCDO ZAC</v>
      </c>
      <c r="F37" s="60">
        <f>IF(ISBLANK(C37),"",SUM(_xlfn.XLOOKUP(D37,Inventaire!C:C,Inventaire!D:D)*C37))</f>
        <v>5.6999999999999993</v>
      </c>
      <c r="G37" s="61">
        <v>44350</v>
      </c>
      <c r="H37" s="31"/>
      <c r="I37" s="47"/>
      <c r="J37" s="11"/>
      <c r="K37" s="68" t="str">
        <f>IF(ISBLANK(I37),"",_xlfn.XLOOKUP(I37,Inventaire!A:A,Inventaire!C:C))</f>
        <v/>
      </c>
      <c r="L37" s="67"/>
      <c r="N37" s="11"/>
      <c r="O37" s="4"/>
      <c r="P37" s="11"/>
    </row>
    <row r="38" spans="1:16" ht="15" customHeight="1" x14ac:dyDescent="0.25">
      <c r="A38" s="30" t="s">
        <v>163</v>
      </c>
      <c r="B38" s="47" t="s">
        <v>827</v>
      </c>
      <c r="C38" s="59">
        <v>2</v>
      </c>
      <c r="D38" s="53" t="str">
        <f>IF(ISBLANK(B38),"",_xlfn.XLOOKUP(B38,Inventaire!A:A,Inventaire!C:C))</f>
        <v>ESSUIE TOUT</v>
      </c>
      <c r="E38" s="65" t="str">
        <f>IF(ISBLANK(A38),"",_xlfn.XLOOKUP(A38,Clients!A:A,Clients!B:B))</f>
        <v>MCDO ZAC</v>
      </c>
      <c r="F38" s="60">
        <f>IF(ISBLANK(C38),"",SUM(_xlfn.XLOOKUP(D38,Inventaire!C:C,Inventaire!D:D)*C38))</f>
        <v>0</v>
      </c>
      <c r="G38" s="61">
        <v>44350</v>
      </c>
      <c r="H38" s="31"/>
      <c r="I38" s="47"/>
      <c r="J38" s="11"/>
      <c r="K38" s="68" t="str">
        <f>IF(ISBLANK(I38),"",_xlfn.XLOOKUP(I38,Inventaire!A:A,Inventaire!C:C))</f>
        <v/>
      </c>
      <c r="L38" s="67"/>
      <c r="N38" s="11"/>
      <c r="O38" s="4"/>
      <c r="P38" s="11"/>
    </row>
    <row r="39" spans="1:16" ht="15" customHeight="1" x14ac:dyDescent="0.25">
      <c r="A39" s="30" t="s">
        <v>163</v>
      </c>
      <c r="B39" s="47" t="s">
        <v>908</v>
      </c>
      <c r="C39" s="59">
        <v>1</v>
      </c>
      <c r="D39" s="53" t="str">
        <f>IF(ISBLANK(B39),"",_xlfn.XLOOKUP(B39,Inventaire!A:A,Inventaire!C:C))</f>
        <v>PAIC</v>
      </c>
      <c r="E39" s="65" t="str">
        <f>IF(ISBLANK(A39),"",_xlfn.XLOOKUP(A39,Clients!A:A,Clients!B:B))</f>
        <v>MCDO ZAC</v>
      </c>
      <c r="F39" s="60">
        <f>IF(ISBLANK(C39),"",SUM(_xlfn.XLOOKUP(D39,Inventaire!C:C,Inventaire!D:D)*C39))</f>
        <v>1.79</v>
      </c>
      <c r="G39" s="61">
        <v>44350</v>
      </c>
      <c r="H39" s="31"/>
      <c r="I39" s="47"/>
      <c r="J39" s="11"/>
      <c r="K39" s="68" t="str">
        <f>IF(ISBLANK(I39),"",_xlfn.XLOOKUP(I39,Inventaire!A:A,Inventaire!C:C))</f>
        <v/>
      </c>
      <c r="L39" s="67"/>
      <c r="N39" s="11"/>
      <c r="O39" s="4"/>
      <c r="P39" s="11"/>
    </row>
    <row r="40" spans="1:16" ht="15" customHeight="1" x14ac:dyDescent="0.25">
      <c r="A40" s="30" t="s">
        <v>163</v>
      </c>
      <c r="B40" s="47" t="s">
        <v>791</v>
      </c>
      <c r="C40" s="59">
        <v>1</v>
      </c>
      <c r="D40" s="53" t="str">
        <f>IF(ISBLANK(B40),"",_xlfn.XLOOKUP(B40,Inventaire!A:A,Inventaire!C:C))</f>
        <v>GROSSE EPONGE JAUNE</v>
      </c>
      <c r="E40" s="65" t="str">
        <f>IF(ISBLANK(A40),"",_xlfn.XLOOKUP(A40,Clients!A:A,Clients!B:B))</f>
        <v>MCDO ZAC</v>
      </c>
      <c r="F40" s="60">
        <f>IF(ISBLANK(C40),"",SUM(_xlfn.XLOOKUP(D40,Inventaire!C:C,Inventaire!D:D)*C40))</f>
        <v>0.7</v>
      </c>
      <c r="G40" s="61">
        <v>44350</v>
      </c>
      <c r="H40" s="98">
        <f>SUM(F31:F40)</f>
        <v>18.86</v>
      </c>
      <c r="I40" s="47"/>
      <c r="J40" s="11"/>
      <c r="K40" s="68" t="str">
        <f>IF(ISBLANK(I40),"",_xlfn.XLOOKUP(I40,Inventaire!A:A,Inventaire!C:C))</f>
        <v/>
      </c>
      <c r="L40" s="67"/>
      <c r="N40" s="11"/>
      <c r="O40" s="4"/>
      <c r="P40" s="11"/>
    </row>
    <row r="41" spans="1:16" ht="15" customHeight="1" x14ac:dyDescent="0.25">
      <c r="A41" s="30" t="s">
        <v>196</v>
      </c>
      <c r="B41" s="47" t="s">
        <v>818</v>
      </c>
      <c r="C41" s="59">
        <v>10</v>
      </c>
      <c r="D41" s="53" t="str">
        <f>IF(ISBLANK(B41),"",_xlfn.XLOOKUP(B41,Inventaire!A:A,Inventaire!C:C))</f>
        <v>GANT MENAGE ROSE TAILLE 7</v>
      </c>
      <c r="E41" s="65" t="str">
        <f>IF(ISBLANK(A41),"",_xlfn.XLOOKUP(A41,Clients!A:A,Clients!B:B))</f>
        <v>MCDO VIRY</v>
      </c>
      <c r="F41" s="60">
        <f>IF(ISBLANK(C41),"",SUM(_xlfn.XLOOKUP(D41,Inventaire!C:C,Inventaire!D:D)*C41))</f>
        <v>4.6999999999999993</v>
      </c>
      <c r="G41" s="61">
        <v>44351</v>
      </c>
      <c r="H41" s="31"/>
      <c r="I41" s="47"/>
      <c r="J41" s="11"/>
      <c r="K41" s="68" t="str">
        <f>IF(ISBLANK(I41),"",_xlfn.XLOOKUP(I41,Inventaire!A:A,Inventaire!C:C))</f>
        <v/>
      </c>
      <c r="L41" s="67"/>
    </row>
    <row r="42" spans="1:16" ht="15" customHeight="1" x14ac:dyDescent="0.25">
      <c r="A42" s="30" t="s">
        <v>196</v>
      </c>
      <c r="B42" s="47" t="s">
        <v>792</v>
      </c>
      <c r="C42" s="59">
        <v>10</v>
      </c>
      <c r="D42" s="53" t="str">
        <f>IF(ISBLANK(B42),"",_xlfn.XLOOKUP(B42,Inventaire!A:A,Inventaire!C:C))</f>
        <v>SPIRALE INOX</v>
      </c>
      <c r="E42" s="65" t="str">
        <f>IF(ISBLANK(A42),"",_xlfn.XLOOKUP(A42,Clients!A:A,Clients!B:B))</f>
        <v>MCDO VIRY</v>
      </c>
      <c r="F42" s="60">
        <f>IF(ISBLANK(C42),"",SUM(_xlfn.XLOOKUP(D42,Inventaire!C:C,Inventaire!D:D)*C42))</f>
        <v>3.9000000000000004</v>
      </c>
      <c r="G42" s="61">
        <v>44351</v>
      </c>
      <c r="H42" s="31"/>
      <c r="I42" s="47"/>
      <c r="J42" s="11"/>
      <c r="K42" s="68" t="str">
        <f>IF(ISBLANK(I42),"",_xlfn.XLOOKUP(I42,Inventaire!A:A,Inventaire!C:C))</f>
        <v/>
      </c>
      <c r="L42" s="67"/>
    </row>
    <row r="43" spans="1:16" ht="15" customHeight="1" x14ac:dyDescent="0.25">
      <c r="A43" s="30" t="s">
        <v>196</v>
      </c>
      <c r="B43" s="47" t="s">
        <v>764</v>
      </c>
      <c r="C43" s="59">
        <v>2</v>
      </c>
      <c r="D43" s="53" t="str">
        <f>IF(ISBLANK(B43),"",_xlfn.XLOOKUP(B43,Inventaire!A:A,Inventaire!C:C))</f>
        <v>SAC POUBELLE 30L NOIR</v>
      </c>
      <c r="E43" s="65" t="str">
        <f>IF(ISBLANK(A43),"",_xlfn.XLOOKUP(A43,Clients!A:A,Clients!B:B))</f>
        <v>MCDO VIRY</v>
      </c>
      <c r="F43" s="60">
        <f>IF(ISBLANK(C43),"",SUM(_xlfn.XLOOKUP(D43,Inventaire!C:C,Inventaire!D:D)*C43))</f>
        <v>23.22</v>
      </c>
      <c r="G43" s="61">
        <v>44351</v>
      </c>
      <c r="H43" s="31"/>
      <c r="I43" s="47"/>
      <c r="J43" s="11"/>
      <c r="K43" s="68" t="str">
        <f>IF(ISBLANK(I43),"",_xlfn.XLOOKUP(I43,Inventaire!A:A,Inventaire!C:C))</f>
        <v/>
      </c>
      <c r="L43" s="67"/>
    </row>
    <row r="44" spans="1:16" ht="15" customHeight="1" x14ac:dyDescent="0.25">
      <c r="A44" s="30" t="s">
        <v>196</v>
      </c>
      <c r="B44" s="47" t="s">
        <v>772</v>
      </c>
      <c r="C44" s="59">
        <v>1</v>
      </c>
      <c r="D44" s="53" t="str">
        <f>IF(ISBLANK(B44),"",_xlfn.XLOOKUP(B44,Inventaire!A:A,Inventaire!C:C))</f>
        <v>SAC POUBELLE 130L TRANS</v>
      </c>
      <c r="E44" s="65" t="str">
        <f>IF(ISBLANK(A44),"",_xlfn.XLOOKUP(A44,Clients!A:A,Clients!B:B))</f>
        <v>MCDO VIRY</v>
      </c>
      <c r="F44" s="60">
        <f>IF(ISBLANK(C44),"",SUM(_xlfn.XLOOKUP(D44,Inventaire!C:C,Inventaire!D:D)*C44))</f>
        <v>1.95</v>
      </c>
      <c r="G44" s="61">
        <v>44351</v>
      </c>
      <c r="H44" s="31"/>
      <c r="I44" s="47"/>
      <c r="J44" s="11"/>
      <c r="K44" s="68" t="str">
        <f>IF(ISBLANK(I44),"",_xlfn.XLOOKUP(I44,Inventaire!A:A,Inventaire!C:C))</f>
        <v/>
      </c>
      <c r="L44" s="67"/>
    </row>
    <row r="45" spans="1:16" ht="15" customHeight="1" x14ac:dyDescent="0.25">
      <c r="A45" s="30" t="s">
        <v>1372</v>
      </c>
      <c r="B45" s="47" t="s">
        <v>764</v>
      </c>
      <c r="C45" s="59">
        <v>5</v>
      </c>
      <c r="D45" s="53" t="str">
        <f>IF(ISBLANK(B45),"",_xlfn.XLOOKUP(B45,Inventaire!A:A,Inventaire!C:C))</f>
        <v>SAC POUBELLE 30L NOIR</v>
      </c>
      <c r="E45" s="65" t="str">
        <f>IF(ISBLANK(A45),"",_xlfn.XLOOKUP(A45,Clients!A:A,Clients!B:B))</f>
        <v>NRJT</v>
      </c>
      <c r="F45" s="60">
        <f>IF(ISBLANK(C45),"",SUM(_xlfn.XLOOKUP(D45,Inventaire!C:C,Inventaire!D:D)*C45))</f>
        <v>58.05</v>
      </c>
      <c r="G45" s="61">
        <v>44351</v>
      </c>
      <c r="H45" s="31"/>
      <c r="I45" s="47"/>
      <c r="J45" s="11"/>
      <c r="K45" s="68" t="str">
        <f>IF(ISBLANK(I45),"",_xlfn.XLOOKUP(I45,Inventaire!A:A,Inventaire!C:C))</f>
        <v/>
      </c>
      <c r="L45" s="67"/>
    </row>
    <row r="46" spans="1:16" ht="15" customHeight="1" x14ac:dyDescent="0.25">
      <c r="A46" s="30" t="s">
        <v>1443</v>
      </c>
      <c r="B46" s="47" t="s">
        <v>768</v>
      </c>
      <c r="C46" s="59">
        <v>1</v>
      </c>
      <c r="D46" s="53" t="str">
        <f>IF(ISBLANK(B46),"",_xlfn.XLOOKUP(B46,Inventaire!A:A,Inventaire!C:C))</f>
        <v>HOUSSE CONTENER 330L NOIR</v>
      </c>
      <c r="E46" s="65" t="str">
        <f>IF(ISBLANK(A46),"",_xlfn.XLOOKUP(A46,Clients!A:A,Clients!B:B))</f>
        <v>Thierry CAILLEUX</v>
      </c>
      <c r="F46" s="60">
        <f>IF(ISBLANK(C46),"",SUM(_xlfn.XLOOKUP(D46,Inventaire!C:C,Inventaire!D:D)*C46))</f>
        <v>34.51</v>
      </c>
      <c r="G46" s="61">
        <v>44351</v>
      </c>
      <c r="H46" s="31"/>
      <c r="I46" s="47"/>
      <c r="J46" s="11"/>
      <c r="K46" s="68" t="str">
        <f>IF(ISBLANK(I46),"",_xlfn.XLOOKUP(I46,Inventaire!A:A,Inventaire!C:C))</f>
        <v/>
      </c>
      <c r="L46" s="67"/>
    </row>
    <row r="47" spans="1:16" ht="15" customHeight="1" x14ac:dyDescent="0.25">
      <c r="A47" s="30" t="s">
        <v>1379</v>
      </c>
      <c r="B47" s="47" t="s">
        <v>766</v>
      </c>
      <c r="C47" s="59">
        <v>2</v>
      </c>
      <c r="D47" s="53" t="str">
        <f>IF(ISBLANK(B47),"",_xlfn.XLOOKUP(B47,Inventaire!A:A,Inventaire!C:C))</f>
        <v>SAC POUBELLE 110L NOIR</v>
      </c>
      <c r="E47" s="65" t="str">
        <f>IF(ISBLANK(A47),"",_xlfn.XLOOKUP(A47,Clients!A:A,Clients!B:B))</f>
        <v>ENGIE</v>
      </c>
      <c r="F47" s="60">
        <f>IF(ISBLANK(C47),"",SUM(_xlfn.XLOOKUP(D47,Inventaire!C:C,Inventaire!D:D)*C47))</f>
        <v>51.76</v>
      </c>
      <c r="G47" s="61">
        <v>44351</v>
      </c>
      <c r="H47" s="31"/>
      <c r="I47" s="47"/>
      <c r="J47" s="11"/>
      <c r="K47" s="68" t="str">
        <f>IF(ISBLANK(I47),"",_xlfn.XLOOKUP(I47,Inventaire!A:A,Inventaire!C:C))</f>
        <v/>
      </c>
      <c r="L47" s="67"/>
    </row>
    <row r="48" spans="1:16" ht="15" customHeight="1" x14ac:dyDescent="0.25">
      <c r="A48" s="30" t="s">
        <v>1379</v>
      </c>
      <c r="B48" s="47" t="s">
        <v>773</v>
      </c>
      <c r="C48" s="59">
        <v>1</v>
      </c>
      <c r="D48" s="53" t="str">
        <f>IF(ISBLANK(B48),"",_xlfn.XLOOKUP(B48,Inventaire!A:A,Inventaire!C:C))</f>
        <v xml:space="preserve">DETARTRANT GEL WC </v>
      </c>
      <c r="E48" s="65" t="str">
        <f>IF(ISBLANK(A48),"",_xlfn.XLOOKUP(A48,Clients!A:A,Clients!B:B))</f>
        <v>ENGIE</v>
      </c>
      <c r="F48" s="60">
        <f>IF(ISBLANK(C48),"",SUM(_xlfn.XLOOKUP(D48,Inventaire!C:C,Inventaire!D:D)*C48))</f>
        <v>0.78</v>
      </c>
      <c r="G48" s="61">
        <v>44351</v>
      </c>
      <c r="H48" s="31"/>
      <c r="I48" s="47"/>
      <c r="J48" s="11"/>
      <c r="K48" s="68" t="str">
        <f>IF(ISBLANK(I48),"",_xlfn.XLOOKUP(I48,Inventaire!A:A,Inventaire!C:C))</f>
        <v/>
      </c>
      <c r="L48" s="67"/>
    </row>
    <row r="49" spans="1:12" ht="15" customHeight="1" x14ac:dyDescent="0.25">
      <c r="A49" s="30" t="s">
        <v>1379</v>
      </c>
      <c r="B49" s="47" t="s">
        <v>774</v>
      </c>
      <c r="C49" s="59">
        <v>1</v>
      </c>
      <c r="D49" s="53" t="str">
        <f>IF(ISBLANK(B49),"",_xlfn.XLOOKUP(B49,Inventaire!A:A,Inventaire!C:C))</f>
        <v>POLODOR SANITAIRE (ROSE)</v>
      </c>
      <c r="E49" s="65" t="str">
        <f>IF(ISBLANK(A49),"",_xlfn.XLOOKUP(A49,Clients!A:A,Clients!B:B))</f>
        <v>ENGIE</v>
      </c>
      <c r="F49" s="60">
        <f>IF(ISBLANK(C49),"",SUM(_xlfn.XLOOKUP(D49,Inventaire!C:C,Inventaire!D:D)*C49))</f>
        <v>2.77</v>
      </c>
      <c r="G49" s="61">
        <v>44351</v>
      </c>
      <c r="H49" s="31"/>
      <c r="I49" s="47"/>
      <c r="J49" s="11"/>
      <c r="K49" s="68" t="str">
        <f>IF(ISBLANK(I49),"",_xlfn.XLOOKUP(I49,Inventaire!A:A,Inventaire!C:C))</f>
        <v/>
      </c>
      <c r="L49" s="67"/>
    </row>
    <row r="50" spans="1:12" ht="15" customHeight="1" x14ac:dyDescent="0.25">
      <c r="A50" s="30" t="s">
        <v>1379</v>
      </c>
      <c r="B50" s="47" t="s">
        <v>778</v>
      </c>
      <c r="C50" s="59">
        <v>50</v>
      </c>
      <c r="D50" s="53" t="str">
        <f>IF(ISBLANK(B50),"",_xlfn.XLOOKUP(B50,Inventaire!A:A,Inventaire!C:C))</f>
        <v>DETERGENT (DOSETTE)</v>
      </c>
      <c r="E50" s="65" t="str">
        <f>IF(ISBLANK(A50),"",_xlfn.XLOOKUP(A50,Clients!A:A,Clients!B:B))</f>
        <v>ENGIE</v>
      </c>
      <c r="F50" s="60">
        <f>IF(ISBLANK(C50),"",SUM(_xlfn.XLOOKUP(D50,Inventaire!C:C,Inventaire!D:D)*C50))</f>
        <v>4.5</v>
      </c>
      <c r="G50" s="61">
        <v>44351</v>
      </c>
      <c r="H50" s="31"/>
      <c r="I50" s="47"/>
      <c r="J50" s="11"/>
      <c r="K50" s="68" t="str">
        <f>IF(ISBLANK(I50),"",_xlfn.XLOOKUP(I50,Inventaire!A:A,Inventaire!C:C))</f>
        <v/>
      </c>
      <c r="L50" s="67"/>
    </row>
    <row r="51" spans="1:12" ht="15" customHeight="1" x14ac:dyDescent="0.25">
      <c r="A51" s="30" t="s">
        <v>1379</v>
      </c>
      <c r="B51" s="47" t="s">
        <v>779</v>
      </c>
      <c r="C51" s="59">
        <v>1</v>
      </c>
      <c r="D51" s="53" t="str">
        <f>IF(ISBLANK(B51),"",_xlfn.XLOOKUP(B51,Inventaire!A:A,Inventaire!C:C))</f>
        <v>FRESH 24</v>
      </c>
      <c r="E51" s="65" t="str">
        <f>IF(ISBLANK(A51),"",_xlfn.XLOOKUP(A51,Clients!A:A,Clients!B:B))</f>
        <v>ENGIE</v>
      </c>
      <c r="F51" s="60">
        <f>IF(ISBLANK(C51),"",SUM(_xlfn.XLOOKUP(D51,Inventaire!C:C,Inventaire!D:D)*C51))</f>
        <v>8.5</v>
      </c>
      <c r="G51" s="61">
        <v>44351</v>
      </c>
      <c r="H51" s="31"/>
      <c r="I51" s="47"/>
      <c r="J51" s="11"/>
      <c r="K51" s="68" t="str">
        <f>IF(ISBLANK(I51),"",_xlfn.XLOOKUP(I51,Inventaire!A:A,Inventaire!C:C))</f>
        <v/>
      </c>
      <c r="L51" s="67"/>
    </row>
    <row r="52" spans="1:12" ht="15" customHeight="1" x14ac:dyDescent="0.25">
      <c r="A52" s="30" t="s">
        <v>1379</v>
      </c>
      <c r="B52" s="47" t="s">
        <v>782</v>
      </c>
      <c r="C52" s="59">
        <v>1</v>
      </c>
      <c r="D52" s="53" t="str">
        <f>IF(ISBLANK(B52),"",_xlfn.XLOOKUP(B52,Inventaire!A:A,Inventaire!C:C))</f>
        <v>LIQUIDE LAVE-VITRE (PULVE)</v>
      </c>
      <c r="E52" s="65" t="str">
        <f>IF(ISBLANK(A52),"",_xlfn.XLOOKUP(A52,Clients!A:A,Clients!B:B))</f>
        <v>ENGIE</v>
      </c>
      <c r="F52" s="60">
        <f>IF(ISBLANK(C52),"",SUM(_xlfn.XLOOKUP(D52,Inventaire!C:C,Inventaire!D:D)*C52))</f>
        <v>0.93</v>
      </c>
      <c r="G52" s="61">
        <v>44351</v>
      </c>
      <c r="H52" s="31"/>
      <c r="I52" s="47"/>
      <c r="J52" s="11"/>
      <c r="K52" s="68" t="str">
        <f>IF(ISBLANK(I52),"",_xlfn.XLOOKUP(I52,Inventaire!A:A,Inventaire!C:C))</f>
        <v/>
      </c>
      <c r="L52" s="67"/>
    </row>
    <row r="53" spans="1:12" ht="15" customHeight="1" x14ac:dyDescent="0.25">
      <c r="A53" s="30" t="s">
        <v>1379</v>
      </c>
      <c r="B53" s="47" t="s">
        <v>799</v>
      </c>
      <c r="C53" s="59">
        <v>2</v>
      </c>
      <c r="D53" s="53" t="str">
        <f>IF(ISBLANK(B53),"",_xlfn.XLOOKUP(B53,Inventaire!A:A,Inventaire!C:C))</f>
        <v>FRANGE BLEUE</v>
      </c>
      <c r="E53" s="65" t="str">
        <f>IF(ISBLANK(A53),"",_xlfn.XLOOKUP(A53,Clients!A:A,Clients!B:B))</f>
        <v>ENGIE</v>
      </c>
      <c r="F53" s="60">
        <f>IF(ISBLANK(C53),"",SUM(_xlfn.XLOOKUP(D53,Inventaire!C:C,Inventaire!D:D)*C53))</f>
        <v>4.3</v>
      </c>
      <c r="G53" s="61">
        <v>44351</v>
      </c>
      <c r="H53" s="31"/>
      <c r="I53" s="47"/>
      <c r="J53" s="11"/>
      <c r="K53" s="68" t="str">
        <f>IF(ISBLANK(I53),"",_xlfn.XLOOKUP(I53,Inventaire!A:A,Inventaire!C:C))</f>
        <v/>
      </c>
      <c r="L53" s="67"/>
    </row>
    <row r="54" spans="1:12" ht="15" customHeight="1" x14ac:dyDescent="0.25">
      <c r="A54" s="30" t="s">
        <v>1379</v>
      </c>
      <c r="B54" s="47" t="s">
        <v>819</v>
      </c>
      <c r="C54" s="59">
        <v>2</v>
      </c>
      <c r="D54" s="53" t="str">
        <f>IF(ISBLANK(B54),"",_xlfn.XLOOKUP(B54,Inventaire!A:A,Inventaire!C:C))</f>
        <v>GANT MENAGE ROSE TAILLE 8</v>
      </c>
      <c r="E54" s="65" t="str">
        <f>IF(ISBLANK(A54),"",_xlfn.XLOOKUP(A54,Clients!A:A,Clients!B:B))</f>
        <v>ENGIE</v>
      </c>
      <c r="F54" s="60">
        <f>IF(ISBLANK(C54),"",SUM(_xlfn.XLOOKUP(D54,Inventaire!C:C,Inventaire!D:D)*C54))</f>
        <v>0.94</v>
      </c>
      <c r="G54" s="61">
        <v>44351</v>
      </c>
      <c r="H54" s="31"/>
      <c r="I54" s="47"/>
      <c r="J54" s="11"/>
      <c r="K54" s="68" t="str">
        <f>IF(ISBLANK(I54),"",_xlfn.XLOOKUP(I54,Inventaire!A:A,Inventaire!C:C))</f>
        <v/>
      </c>
      <c r="L54" s="67"/>
    </row>
    <row r="55" spans="1:12" ht="15" customHeight="1" x14ac:dyDescent="0.25">
      <c r="A55" s="30" t="s">
        <v>1379</v>
      </c>
      <c r="B55" s="47" t="s">
        <v>790</v>
      </c>
      <c r="C55" s="59">
        <v>2</v>
      </c>
      <c r="D55" s="53" t="str">
        <f>IF(ISBLANK(B55),"",_xlfn.XLOOKUP(B55,Inventaire!A:A,Inventaire!C:C))</f>
        <v>TAMPON SPONTEX NOIR</v>
      </c>
      <c r="E55" s="65" t="str">
        <f>IF(ISBLANK(A55),"",_xlfn.XLOOKUP(A55,Clients!A:A,Clients!B:B))</f>
        <v>ENGIE</v>
      </c>
      <c r="F55" s="60">
        <f>IF(ISBLANK(C55),"",SUM(_xlfn.XLOOKUP(D55,Inventaire!C:C,Inventaire!D:D)*C55))</f>
        <v>0.6</v>
      </c>
      <c r="G55" s="61">
        <v>44351</v>
      </c>
      <c r="H55" s="98">
        <f>SUM(F47:F55)</f>
        <v>75.08</v>
      </c>
      <c r="I55" s="47"/>
      <c r="J55" s="11"/>
      <c r="K55" s="68" t="str">
        <f>IF(ISBLANK(I55),"",_xlfn.XLOOKUP(I55,Inventaire!A:A,Inventaire!C:C))</f>
        <v/>
      </c>
      <c r="L55" s="67"/>
    </row>
    <row r="56" spans="1:12" ht="15" customHeight="1" x14ac:dyDescent="0.25">
      <c r="A56" s="30" t="s">
        <v>264</v>
      </c>
      <c r="B56" s="47" t="s">
        <v>1454</v>
      </c>
      <c r="C56" s="59">
        <v>1</v>
      </c>
      <c r="D56" s="53" t="str">
        <f>IF(ISBLANK(B56),"",_xlfn.XLOOKUP(B56,Inventaire!A:A,Inventaire!C:C))</f>
        <v>JAVEL</v>
      </c>
      <c r="E56" s="65" t="str">
        <f>IF(ISBLANK(A56),"",_xlfn.XLOOKUP(A56,Clients!A:A,Clients!B:B))</f>
        <v>SCP W.L.V.</v>
      </c>
      <c r="F56" s="60">
        <f>IF(ISBLANK(C56),"",SUM(_xlfn.XLOOKUP(D56,Inventaire!C:C,Inventaire!D:D)*C56))</f>
        <v>0</v>
      </c>
      <c r="G56" s="61">
        <v>44351</v>
      </c>
      <c r="H56" s="31"/>
      <c r="I56" s="47"/>
      <c r="J56" s="11"/>
      <c r="K56" s="68" t="str">
        <f>IF(ISBLANK(I56),"",_xlfn.XLOOKUP(I56,Inventaire!A:A,Inventaire!C:C))</f>
        <v/>
      </c>
      <c r="L56" s="67"/>
    </row>
    <row r="57" spans="1:12" ht="15" customHeight="1" x14ac:dyDescent="0.25">
      <c r="A57" s="30" t="s">
        <v>264</v>
      </c>
      <c r="B57" s="47" t="s">
        <v>785</v>
      </c>
      <c r="C57" s="59">
        <v>1</v>
      </c>
      <c r="D57" s="53" t="str">
        <f>IF(ISBLANK(B57),"",_xlfn.XLOOKUP(B57,Inventaire!A:A,Inventaire!C:C))</f>
        <v>DELTA</v>
      </c>
      <c r="E57" s="65" t="str">
        <f>IF(ISBLANK(A57),"",_xlfn.XLOOKUP(A57,Clients!A:A,Clients!B:B))</f>
        <v>SCP W.L.V.</v>
      </c>
      <c r="F57" s="60">
        <f>IF(ISBLANK(C57),"",SUM(_xlfn.XLOOKUP(D57,Inventaire!C:C,Inventaire!D:D)*C57))</f>
        <v>13.24</v>
      </c>
      <c r="G57" s="61">
        <v>44351</v>
      </c>
      <c r="H57" s="98">
        <f>SUM(F56:F57)</f>
        <v>13.24</v>
      </c>
      <c r="I57" s="47"/>
      <c r="J57" s="11"/>
      <c r="K57" s="68" t="str">
        <f>IF(ISBLANK(I57),"",_xlfn.XLOOKUP(I57,Inventaire!A:A,Inventaire!C:C))</f>
        <v/>
      </c>
      <c r="L57" s="67"/>
    </row>
    <row r="58" spans="1:12" ht="15" customHeight="1" x14ac:dyDescent="0.25">
      <c r="A58" s="30" t="s">
        <v>1440</v>
      </c>
      <c r="B58" s="47" t="s">
        <v>823</v>
      </c>
      <c r="C58" s="59">
        <v>1</v>
      </c>
      <c r="D58" s="53" t="str">
        <f>IF(ISBLANK(B58),"",_xlfn.XLOOKUP(B58,Inventaire!A:A,Inventaire!C:C))</f>
        <v>DISQUE 406 NOIR</v>
      </c>
      <c r="E58" s="65" t="str">
        <f>IF(ISBLANK(A58),"",_xlfn.XLOOKUP(A58,Clients!A:A,Clients!B:B))</f>
        <v>Sacha BOITEL</v>
      </c>
      <c r="F58" s="60">
        <f>IF(ISBLANK(C58),"",SUM(_xlfn.XLOOKUP(D58,Inventaire!C:C,Inventaire!D:D)*C58))</f>
        <v>3.69</v>
      </c>
      <c r="G58" s="61">
        <v>44351</v>
      </c>
      <c r="H58" s="31"/>
      <c r="I58" s="47"/>
      <c r="J58" s="11"/>
      <c r="K58" s="68" t="str">
        <f>IF(ISBLANK(I58),"",_xlfn.XLOOKUP(I58,Inventaire!A:A,Inventaire!C:C))</f>
        <v/>
      </c>
      <c r="L58" s="67"/>
    </row>
    <row r="59" spans="1:12" ht="15" customHeight="1" x14ac:dyDescent="0.25">
      <c r="A59" s="30" t="s">
        <v>1440</v>
      </c>
      <c r="B59" s="47" t="s">
        <v>796</v>
      </c>
      <c r="C59" s="59">
        <v>3</v>
      </c>
      <c r="D59" s="53" t="str">
        <f>IF(ISBLANK(B59),"",_xlfn.XLOOKUP(B59,Inventaire!A:A,Inventaire!C:C))</f>
        <v>SERPILLIERE VERTE</v>
      </c>
      <c r="E59" s="65" t="str">
        <f>IF(ISBLANK(A59),"",_xlfn.XLOOKUP(A59,Clients!A:A,Clients!B:B))</f>
        <v>Sacha BOITEL</v>
      </c>
      <c r="F59" s="60">
        <f>IF(ISBLANK(C59),"",SUM(_xlfn.XLOOKUP(D59,Inventaire!C:C,Inventaire!D:D)*C59))</f>
        <v>6</v>
      </c>
      <c r="G59" s="61">
        <v>44351</v>
      </c>
      <c r="H59" s="32"/>
      <c r="I59" s="47"/>
      <c r="J59" s="11"/>
      <c r="K59" s="68" t="str">
        <f>IF(ISBLANK(I59),"",_xlfn.XLOOKUP(I59,Inventaire!A:A,Inventaire!C:C))</f>
        <v/>
      </c>
      <c r="L59" s="67"/>
    </row>
    <row r="60" spans="1:12" ht="15" customHeight="1" x14ac:dyDescent="0.25">
      <c r="A60" s="31" t="s">
        <v>292</v>
      </c>
      <c r="B60" s="47" t="s">
        <v>768</v>
      </c>
      <c r="C60" s="11">
        <v>1</v>
      </c>
      <c r="D60" s="53" t="str">
        <f>IF(ISBLANK(B60),"",_xlfn.XLOOKUP(B60,Inventaire!A:A,Inventaire!C:C))</f>
        <v>HOUSSE CONTENER 330L NOIR</v>
      </c>
      <c r="E60" s="65" t="str">
        <f>IF(ISBLANK(A60),"",_xlfn.XLOOKUP(A60,Clients!A:A,Clients!B:B))</f>
        <v>CIL - RES - MALLARD</v>
      </c>
      <c r="F60" s="60">
        <f>IF(ISBLANK(C60),"",SUM(_xlfn.XLOOKUP(D60,Inventaire!C:C,Inventaire!D:D)*C60))</f>
        <v>34.51</v>
      </c>
      <c r="G60" s="61">
        <v>44351</v>
      </c>
      <c r="H60" s="32"/>
      <c r="I60" s="47"/>
      <c r="J60" s="11"/>
      <c r="K60" s="68" t="str">
        <f>IF(ISBLANK(I60),"",_xlfn.XLOOKUP(I60,Inventaire!A:A,Inventaire!C:C))</f>
        <v/>
      </c>
      <c r="L60" s="67"/>
    </row>
    <row r="61" spans="1:12" ht="15" customHeight="1" x14ac:dyDescent="0.25">
      <c r="A61" s="31" t="s">
        <v>292</v>
      </c>
      <c r="B61" s="47" t="s">
        <v>779</v>
      </c>
      <c r="C61" s="11">
        <v>1</v>
      </c>
      <c r="D61" s="53" t="str">
        <f>IF(ISBLANK(B61),"",_xlfn.XLOOKUP(B61,Inventaire!A:A,Inventaire!C:C))</f>
        <v>FRESH 24</v>
      </c>
      <c r="E61" s="65" t="str">
        <f>IF(ISBLANK(A61),"",_xlfn.XLOOKUP(A61,Clients!A:A,Clients!B:B))</f>
        <v>CIL - RES - MALLARD</v>
      </c>
      <c r="F61" s="60">
        <f>IF(ISBLANK(C61),"",SUM(_xlfn.XLOOKUP(D61,Inventaire!C:C,Inventaire!D:D)*C61))</f>
        <v>8.5</v>
      </c>
      <c r="G61" s="61">
        <f t="shared" ref="G61" ca="1" si="0">IF(ISBLANK(C61),"",TODAY())</f>
        <v>44357</v>
      </c>
      <c r="H61" s="32"/>
      <c r="I61" s="47"/>
      <c r="J61" s="11"/>
      <c r="K61" s="68" t="str">
        <f>IF(ISBLANK(I61),"",_xlfn.XLOOKUP(I61,Inventaire!A:A,Inventaire!C:C))</f>
        <v/>
      </c>
      <c r="L61" s="67"/>
    </row>
    <row r="62" spans="1:12" ht="15" customHeight="1" x14ac:dyDescent="0.25">
      <c r="A62" s="31" t="s">
        <v>292</v>
      </c>
      <c r="B62" s="47" t="s">
        <v>782</v>
      </c>
      <c r="C62" s="11">
        <v>1</v>
      </c>
      <c r="D62" s="53" t="str">
        <f>IF(ISBLANK(B62),"",_xlfn.XLOOKUP(B62,Inventaire!A:A,Inventaire!C:C))</f>
        <v>LIQUIDE LAVE-VITRE (PULVE)</v>
      </c>
      <c r="E62" s="65" t="str">
        <f>IF(ISBLANK(A62),"",_xlfn.XLOOKUP(A62,Clients!A:A,Clients!B:B))</f>
        <v>CIL - RES - MALLARD</v>
      </c>
      <c r="F62" s="60">
        <f>IF(ISBLANK(C62),"",SUM(_xlfn.XLOOKUP(D62,Inventaire!C:C,Inventaire!D:D)*C62))</f>
        <v>0.93</v>
      </c>
      <c r="G62" s="61">
        <v>44351</v>
      </c>
      <c r="H62" s="32"/>
      <c r="I62" s="47"/>
      <c r="J62" s="11"/>
      <c r="K62" s="68" t="str">
        <f>IF(ISBLANK(I62),"",_xlfn.XLOOKUP(I62,Inventaire!A:A,Inventaire!C:C))</f>
        <v/>
      </c>
      <c r="L62" s="67"/>
    </row>
    <row r="63" spans="1:12" ht="15" customHeight="1" x14ac:dyDescent="0.25">
      <c r="A63" s="31" t="s">
        <v>292</v>
      </c>
      <c r="B63" s="47" t="s">
        <v>827</v>
      </c>
      <c r="C63" s="11">
        <v>1</v>
      </c>
      <c r="D63" s="53" t="str">
        <f>IF(ISBLANK(B63),"",_xlfn.XLOOKUP(B63,Inventaire!A:A,Inventaire!C:C))</f>
        <v>ESSUIE TOUT</v>
      </c>
      <c r="E63" s="65" t="str">
        <f>IF(ISBLANK(A63),"",_xlfn.XLOOKUP(A63,Clients!A:A,Clients!B:B))</f>
        <v>CIL - RES - MALLARD</v>
      </c>
      <c r="F63" s="60">
        <f>IF(ISBLANK(C63),"",SUM(_xlfn.XLOOKUP(D63,Inventaire!C:C,Inventaire!D:D)*C63))</f>
        <v>0</v>
      </c>
      <c r="G63" s="61">
        <v>44351</v>
      </c>
      <c r="H63" s="150">
        <f>SUM(F60:F63)</f>
        <v>43.94</v>
      </c>
      <c r="I63" s="47"/>
      <c r="J63" s="11"/>
      <c r="K63" s="68" t="str">
        <f>IF(ISBLANK(I63),"",_xlfn.XLOOKUP(I63,Inventaire!A:A,Inventaire!C:C))</f>
        <v/>
      </c>
      <c r="L63" s="67"/>
    </row>
    <row r="64" spans="1:12" ht="15" customHeight="1" x14ac:dyDescent="0.25">
      <c r="A64" s="30" t="s">
        <v>1487</v>
      </c>
      <c r="B64" s="47" t="s">
        <v>786</v>
      </c>
      <c r="C64" s="59">
        <v>2</v>
      </c>
      <c r="D64" s="53" t="str">
        <f>IF(ISBLANK(B64),"",_xlfn.XLOOKUP(B64,Inventaire!A:A,Inventaire!C:C))</f>
        <v>DEGREASER 2000</v>
      </c>
      <c r="E64" s="65" t="str">
        <f>IF(ISBLANK(A64),"",_xlfn.XLOOKUP(A64,Clients!A:A,Clients!B:B))</f>
        <v>TE THIERRY CAILLEUX 1</v>
      </c>
      <c r="F64" s="60">
        <f>IF(ISBLANK(C64),"",SUM(_xlfn.XLOOKUP(D64,Inventaire!C:C,Inventaire!D:D)*C64))</f>
        <v>20.82</v>
      </c>
      <c r="G64" s="61">
        <v>44351</v>
      </c>
      <c r="H64" s="32"/>
      <c r="I64" s="47"/>
      <c r="J64" s="11"/>
      <c r="K64" s="68" t="str">
        <f>IF(ISBLANK(I64),"",_xlfn.XLOOKUP(I64,Inventaire!A:A,Inventaire!C:C))</f>
        <v/>
      </c>
      <c r="L64" s="67"/>
    </row>
    <row r="65" spans="1:12" ht="15" customHeight="1" x14ac:dyDescent="0.25">
      <c r="A65" s="30" t="s">
        <v>1487</v>
      </c>
      <c r="B65" s="47" t="s">
        <v>787</v>
      </c>
      <c r="C65" s="59">
        <v>2</v>
      </c>
      <c r="D65" s="53" t="str">
        <f>IF(ISBLANK(B65),"",_xlfn.XLOOKUP(B65,Inventaire!A:A,Inventaire!C:C))</f>
        <v>DELTACID</v>
      </c>
      <c r="E65" s="65" t="str">
        <f>IF(ISBLANK(A65),"",_xlfn.XLOOKUP(A65,Clients!A:A,Clients!B:B))</f>
        <v>TE THIERRY CAILLEUX 1</v>
      </c>
      <c r="F65" s="60">
        <f>IF(ISBLANK(C65),"",SUM(_xlfn.XLOOKUP(D65,Inventaire!C:C,Inventaire!D:D)*C65))</f>
        <v>32.76</v>
      </c>
      <c r="G65" s="61">
        <v>44351</v>
      </c>
      <c r="H65" s="32"/>
      <c r="I65" s="47"/>
      <c r="J65" s="11"/>
      <c r="K65" s="68" t="str">
        <f>IF(ISBLANK(I65),"",_xlfn.XLOOKUP(I65,Inventaire!A:A,Inventaire!C:C))</f>
        <v/>
      </c>
      <c r="L65" s="67"/>
    </row>
    <row r="66" spans="1:12" ht="15" customHeight="1" x14ac:dyDescent="0.25">
      <c r="A66" s="30" t="s">
        <v>1487</v>
      </c>
      <c r="B66" s="47" t="s">
        <v>809</v>
      </c>
      <c r="C66" s="59">
        <v>1</v>
      </c>
      <c r="D66" s="53" t="str">
        <f>IF(ISBLANK(B66),"",_xlfn.XLOOKUP(B66,Inventaire!A:A,Inventaire!C:C))</f>
        <v>TETE BALAI BROSSE SEULE</v>
      </c>
      <c r="E66" s="65" t="str">
        <f>IF(ISBLANK(A66),"",_xlfn.XLOOKUP(A66,Clients!A:A,Clients!B:B))</f>
        <v>TE THIERRY CAILLEUX 1</v>
      </c>
      <c r="F66" s="60">
        <f>IF(ISBLANK(C66),"",SUM(_xlfn.XLOOKUP(D66,Inventaire!C:C,Inventaire!D:D)*C66))</f>
        <v>0</v>
      </c>
      <c r="G66" s="61">
        <v>44351</v>
      </c>
      <c r="H66" s="32"/>
      <c r="I66" s="47"/>
      <c r="J66" s="11"/>
      <c r="K66" s="68" t="str">
        <f>IF(ISBLANK(I66),"",_xlfn.XLOOKUP(I66,Inventaire!A:A,Inventaire!C:C))</f>
        <v/>
      </c>
      <c r="L66" s="67"/>
    </row>
    <row r="67" spans="1:12" ht="15" customHeight="1" x14ac:dyDescent="0.25">
      <c r="A67" s="30" t="s">
        <v>1487</v>
      </c>
      <c r="B67" s="47" t="s">
        <v>805</v>
      </c>
      <c r="C67" s="59">
        <v>1</v>
      </c>
      <c r="D67" s="53" t="str">
        <f>IF(ISBLANK(B67),"",_xlfn.XLOOKUP(B67,Inventaire!A:A,Inventaire!C:C))</f>
        <v>MANCHE BOIS A VISER</v>
      </c>
      <c r="E67" s="65" t="str">
        <f>IF(ISBLANK(A67),"",_xlfn.XLOOKUP(A67,Clients!A:A,Clients!B:B))</f>
        <v>TE THIERRY CAILLEUX 1</v>
      </c>
      <c r="F67" s="60">
        <f>IF(ISBLANK(C67),"",SUM(_xlfn.XLOOKUP(D67,Inventaire!C:C,Inventaire!D:D)*C67))</f>
        <v>1.04</v>
      </c>
      <c r="G67" s="61">
        <v>44351</v>
      </c>
      <c r="H67" s="32"/>
      <c r="I67" s="47"/>
      <c r="J67" s="11"/>
      <c r="K67" s="68" t="str">
        <f>IF(ISBLANK(I67),"",_xlfn.XLOOKUP(I67,Inventaire!A:A,Inventaire!C:C))</f>
        <v/>
      </c>
      <c r="L67" s="67"/>
    </row>
    <row r="68" spans="1:12" ht="15" customHeight="1" x14ac:dyDescent="0.25">
      <c r="A68" s="30" t="s">
        <v>1487</v>
      </c>
      <c r="B68" s="47" t="s">
        <v>806</v>
      </c>
      <c r="C68" s="59">
        <v>1</v>
      </c>
      <c r="D68" s="53" t="str">
        <f>IF(ISBLANK(B68),"",_xlfn.XLOOKUP(B68,Inventaire!A:A,Inventaire!C:C))</f>
        <v>MANCHE BOIS SANS VIS</v>
      </c>
      <c r="E68" s="65" t="str">
        <f>IF(ISBLANK(A68),"",_xlfn.XLOOKUP(A68,Clients!A:A,Clients!B:B))</f>
        <v>TE THIERRY CAILLEUX 1</v>
      </c>
      <c r="F68" s="60">
        <f>IF(ISBLANK(C68),"",SUM(_xlfn.XLOOKUP(D68,Inventaire!C:C,Inventaire!D:D)*C68))</f>
        <v>1.04</v>
      </c>
      <c r="G68" s="61">
        <v>44351</v>
      </c>
      <c r="H68" s="32"/>
      <c r="I68" s="47"/>
      <c r="J68" s="11"/>
      <c r="K68" s="68" t="str">
        <f>IF(ISBLANK(I68),"",_xlfn.XLOOKUP(I68,Inventaire!A:A,Inventaire!C:C))</f>
        <v/>
      </c>
      <c r="L68" s="67"/>
    </row>
    <row r="69" spans="1:12" ht="15" customHeight="1" x14ac:dyDescent="0.25">
      <c r="A69" s="30" t="s">
        <v>1487</v>
      </c>
      <c r="B69" s="47" t="s">
        <v>811</v>
      </c>
      <c r="C69" s="59">
        <v>1</v>
      </c>
      <c r="D69" s="53" t="str">
        <f>IF(ISBLANK(B69),"",_xlfn.XLOOKUP(B69,Inventaire!A:A,Inventaire!C:C))</f>
        <v>RACLETTE SOL 45CM</v>
      </c>
      <c r="E69" s="65" t="str">
        <f>IF(ISBLANK(A69),"",_xlfn.XLOOKUP(A69,Clients!A:A,Clients!B:B))</f>
        <v>TE THIERRY CAILLEUX 1</v>
      </c>
      <c r="F69" s="60">
        <f>IF(ISBLANK(C69),"",SUM(_xlfn.XLOOKUP(D69,Inventaire!C:C,Inventaire!D:D)*C69))</f>
        <v>1.49</v>
      </c>
      <c r="G69" s="61">
        <v>44351</v>
      </c>
      <c r="H69" s="32"/>
      <c r="I69" s="47"/>
      <c r="J69" s="11"/>
      <c r="K69" s="68" t="str">
        <f>IF(ISBLANK(I69),"",_xlfn.XLOOKUP(I69,Inventaire!A:A,Inventaire!C:C))</f>
        <v/>
      </c>
      <c r="L69" s="67"/>
    </row>
    <row r="70" spans="1:12" ht="15" customHeight="1" x14ac:dyDescent="0.25">
      <c r="A70" s="30" t="s">
        <v>1487</v>
      </c>
      <c r="B70" s="47" t="s">
        <v>819</v>
      </c>
      <c r="C70" s="59">
        <v>5</v>
      </c>
      <c r="D70" s="53" t="str">
        <f>IF(ISBLANK(B70),"",_xlfn.XLOOKUP(B70,Inventaire!A:A,Inventaire!C:C))</f>
        <v>GANT MENAGE ROSE TAILLE 8</v>
      </c>
      <c r="E70" s="65" t="str">
        <f>IF(ISBLANK(A70),"",_xlfn.XLOOKUP(A70,Clients!A:A,Clients!B:B))</f>
        <v>TE THIERRY CAILLEUX 1</v>
      </c>
      <c r="F70" s="60">
        <f>IF(ISBLANK(C70),"",SUM(_xlfn.XLOOKUP(D70,Inventaire!C:C,Inventaire!D:D)*C70))</f>
        <v>2.3499999999999996</v>
      </c>
      <c r="G70" s="61">
        <v>44351</v>
      </c>
      <c r="H70" s="32"/>
      <c r="I70" s="47"/>
      <c r="J70" s="11"/>
      <c r="K70" s="68" t="str">
        <f>IF(ISBLANK(I70),"",_xlfn.XLOOKUP(I70,Inventaire!A:A,Inventaire!C:C))</f>
        <v/>
      </c>
      <c r="L70" s="67"/>
    </row>
    <row r="71" spans="1:12" ht="15" customHeight="1" x14ac:dyDescent="0.25">
      <c r="A71" s="30" t="s">
        <v>1487</v>
      </c>
      <c r="B71" s="47" t="s">
        <v>827</v>
      </c>
      <c r="C71" s="59">
        <v>1</v>
      </c>
      <c r="D71" s="53" t="str">
        <f>IF(ISBLANK(B71),"",_xlfn.XLOOKUP(B71,Inventaire!A:A,Inventaire!C:C))</f>
        <v>ESSUIE TOUT</v>
      </c>
      <c r="E71" s="65" t="str">
        <f>IF(ISBLANK(A71),"",_xlfn.XLOOKUP(A71,Clients!A:A,Clients!B:B))</f>
        <v>TE THIERRY CAILLEUX 1</v>
      </c>
      <c r="F71" s="60">
        <f>IF(ISBLANK(C71),"",SUM(_xlfn.XLOOKUP(D71,Inventaire!C:C,Inventaire!D:D)*C71))</f>
        <v>0</v>
      </c>
      <c r="G71" s="61">
        <v>44351</v>
      </c>
      <c r="H71" s="32"/>
      <c r="I71" s="47"/>
      <c r="J71" s="11"/>
      <c r="K71" s="68" t="str">
        <f>IF(ISBLANK(I71),"",_xlfn.XLOOKUP(I71,Inventaire!A:A,Inventaire!C:C))</f>
        <v/>
      </c>
      <c r="L71" s="67"/>
    </row>
    <row r="72" spans="1:12" ht="15" customHeight="1" x14ac:dyDescent="0.25">
      <c r="A72" s="30" t="s">
        <v>1487</v>
      </c>
      <c r="B72" s="47" t="s">
        <v>945</v>
      </c>
      <c r="C72" s="59">
        <v>1</v>
      </c>
      <c r="D72" s="53" t="str">
        <f>IF(ISBLANK(B72),"",_xlfn.XLOOKUP(B72,Inventaire!A:A,Inventaire!C:C))</f>
        <v>BROSSE A ONGLES</v>
      </c>
      <c r="E72" s="65" t="str">
        <f>IF(ISBLANK(A72),"",_xlfn.XLOOKUP(A72,Clients!A:A,Clients!B:B))</f>
        <v>TE THIERRY CAILLEUX 1</v>
      </c>
      <c r="F72" s="60">
        <f>IF(ISBLANK(C72),"",SUM(_xlfn.XLOOKUP(D72,Inventaire!C:C,Inventaire!D:D)*C72))</f>
        <v>0</v>
      </c>
      <c r="G72" s="61">
        <v>44351</v>
      </c>
      <c r="H72" s="32"/>
      <c r="I72" s="47"/>
      <c r="J72" s="11"/>
      <c r="K72" s="68" t="str">
        <f>IF(ISBLANK(I72),"",_xlfn.XLOOKUP(I72,Inventaire!A:A,Inventaire!C:C))</f>
        <v/>
      </c>
      <c r="L72" s="67"/>
    </row>
    <row r="73" spans="1:12" ht="15" customHeight="1" x14ac:dyDescent="0.25">
      <c r="A73" s="30" t="s">
        <v>1487</v>
      </c>
      <c r="B73" s="47" t="s">
        <v>765</v>
      </c>
      <c r="C73" s="59">
        <v>1</v>
      </c>
      <c r="D73" s="53" t="str">
        <f>IF(ISBLANK(B73),"",_xlfn.XLOOKUP(B73,Inventaire!A:A,Inventaire!C:C))</f>
        <v>SAC POUBELLE 50L NOIR</v>
      </c>
      <c r="E73" s="65" t="str">
        <f>IF(ISBLANK(A73),"",_xlfn.XLOOKUP(A73,Clients!A:A,Clients!B:B))</f>
        <v>TE THIERRY CAILLEUX 1</v>
      </c>
      <c r="F73" s="60">
        <f>IF(ISBLANK(C73),"",SUM(_xlfn.XLOOKUP(D73,Inventaire!C:C,Inventaire!D:D)*C73))</f>
        <v>13.76</v>
      </c>
      <c r="G73" s="61">
        <v>44351</v>
      </c>
      <c r="H73" s="32"/>
      <c r="I73" s="47"/>
      <c r="J73" s="11"/>
      <c r="K73" s="68" t="str">
        <f>IF(ISBLANK(I73),"",_xlfn.XLOOKUP(I73,Inventaire!A:A,Inventaire!C:C))</f>
        <v/>
      </c>
      <c r="L73" s="67"/>
    </row>
    <row r="74" spans="1:12" ht="15" customHeight="1" x14ac:dyDescent="0.25">
      <c r="A74" s="30" t="s">
        <v>1487</v>
      </c>
      <c r="B74" s="47" t="s">
        <v>782</v>
      </c>
      <c r="C74" s="59">
        <v>1</v>
      </c>
      <c r="D74" s="53" t="str">
        <f>IF(ISBLANK(B74),"",_xlfn.XLOOKUP(B74,Inventaire!A:A,Inventaire!C:C))</f>
        <v>LIQUIDE LAVE-VITRE (PULVE)</v>
      </c>
      <c r="E74" s="65" t="str">
        <f>IF(ISBLANK(A74),"",_xlfn.XLOOKUP(A74,Clients!A:A,Clients!B:B))</f>
        <v>TE THIERRY CAILLEUX 1</v>
      </c>
      <c r="F74" s="60">
        <f>IF(ISBLANK(C74),"",SUM(_xlfn.XLOOKUP(D74,Inventaire!C:C,Inventaire!D:D)*C74))</f>
        <v>0.93</v>
      </c>
      <c r="G74" s="61">
        <v>44351</v>
      </c>
      <c r="H74" s="11"/>
      <c r="I74" s="47"/>
      <c r="J74" s="11"/>
      <c r="K74" s="68" t="str">
        <f>IF(ISBLANK(I74),"",_xlfn.XLOOKUP(I74,Inventaire!A:A,Inventaire!C:C))</f>
        <v/>
      </c>
      <c r="L74" s="67"/>
    </row>
    <row r="75" spans="1:12" ht="15" customHeight="1" x14ac:dyDescent="0.25">
      <c r="A75" s="30" t="s">
        <v>1487</v>
      </c>
      <c r="B75" s="47" t="s">
        <v>796</v>
      </c>
      <c r="C75" s="59">
        <v>4</v>
      </c>
      <c r="D75" s="53" t="str">
        <f>IF(ISBLANK(B75),"",_xlfn.XLOOKUP(B75,Inventaire!A:A,Inventaire!C:C))</f>
        <v>SERPILLIERE VERTE</v>
      </c>
      <c r="E75" s="65" t="str">
        <f>IF(ISBLANK(A75),"",_xlfn.XLOOKUP(A75,Clients!A:A,Clients!B:B))</f>
        <v>TE THIERRY CAILLEUX 1</v>
      </c>
      <c r="F75" s="60">
        <f>IF(ISBLANK(C75),"",SUM(_xlfn.XLOOKUP(D75,Inventaire!C:C,Inventaire!D:D)*C75))</f>
        <v>8</v>
      </c>
      <c r="G75" s="61">
        <v>44351</v>
      </c>
      <c r="H75" s="151">
        <f>SUM(F64:F75)</f>
        <v>82.190000000000012</v>
      </c>
      <c r="I75" s="47"/>
      <c r="J75" s="11"/>
      <c r="K75" s="68" t="str">
        <f>IF(ISBLANK(I75),"",_xlfn.XLOOKUP(I75,Inventaire!A:A,Inventaire!C:C))</f>
        <v/>
      </c>
      <c r="L75" s="67"/>
    </row>
    <row r="76" spans="1:12" ht="15" customHeight="1" x14ac:dyDescent="0.25">
      <c r="A76" s="30"/>
      <c r="B76" s="47"/>
      <c r="C76" s="59"/>
      <c r="D76" s="53" t="str">
        <f>IF(ISBLANK(B76),"",_xlfn.XLOOKUP(B76,Inventaire!A:A,Inventaire!C:C))</f>
        <v/>
      </c>
      <c r="E76" s="65" t="str">
        <f>IF(ISBLANK(A76),"",_xlfn.XLOOKUP(A76,Clients!A:A,Clients!B:B))</f>
        <v/>
      </c>
      <c r="F76" s="60" t="str">
        <f>IF(ISBLANK(C76),"",SUM(_xlfn.XLOOKUP(D76,Inventaire!C:C,Inventaire!D:D)*C76))</f>
        <v/>
      </c>
      <c r="G76" s="61"/>
      <c r="H76" s="11"/>
      <c r="I76" s="47"/>
      <c r="J76" s="11"/>
      <c r="K76" s="68" t="str">
        <f>IF(ISBLANK(I76),"",_xlfn.XLOOKUP(I76,Inventaire!A:A,Inventaire!C:C))</f>
        <v/>
      </c>
      <c r="L76" s="67"/>
    </row>
    <row r="77" spans="1:12" ht="15" customHeight="1" x14ac:dyDescent="0.25">
      <c r="A77" s="30"/>
      <c r="B77" s="47"/>
      <c r="C77" s="59"/>
      <c r="D77" s="53" t="str">
        <f>IF(ISBLANK(B77),"",_xlfn.XLOOKUP(B77,Inventaire!A:A,Inventaire!C:C))</f>
        <v/>
      </c>
      <c r="E77" s="65" t="str">
        <f>IF(ISBLANK(A77),"",_xlfn.XLOOKUP(A77,Clients!A:A,Clients!B:B))</f>
        <v/>
      </c>
      <c r="F77" s="60" t="str">
        <f>IF(ISBLANK(C77),"",SUM(_xlfn.XLOOKUP(D77,Inventaire!C:C,Inventaire!D:D)*C77))</f>
        <v/>
      </c>
      <c r="G77" s="61"/>
      <c r="H77" s="11"/>
      <c r="I77" s="47"/>
      <c r="J77" s="11"/>
      <c r="K77" s="68" t="str">
        <f>IF(ISBLANK(I77),"",_xlfn.XLOOKUP(I77,Inventaire!A:A,Inventaire!C:C))</f>
        <v/>
      </c>
      <c r="L77" s="67"/>
    </row>
    <row r="78" spans="1:12" ht="15" customHeight="1" x14ac:dyDescent="0.25">
      <c r="A78" s="30"/>
      <c r="B78" s="47"/>
      <c r="C78" s="59"/>
      <c r="D78" s="53" t="str">
        <f>IF(ISBLANK(B78),"",_xlfn.XLOOKUP(B78,Inventaire!A:A,Inventaire!C:C))</f>
        <v/>
      </c>
      <c r="E78" s="65" t="str">
        <f>IF(ISBLANK(A78),"",_xlfn.XLOOKUP(A78,Clients!A:A,Clients!B:B))</f>
        <v/>
      </c>
      <c r="F78" s="60" t="str">
        <f>IF(ISBLANK(C78),"",SUM(_xlfn.XLOOKUP(D78,Inventaire!C:C,Inventaire!D:D)*C78))</f>
        <v/>
      </c>
      <c r="G78" s="61" t="str">
        <f t="shared" ref="G78:G131" ca="1" si="1">IF(ISBLANK(C78),"",TODAY())</f>
        <v/>
      </c>
      <c r="H78" s="11"/>
      <c r="I78" s="47"/>
      <c r="J78" s="11"/>
      <c r="K78" s="68" t="str">
        <f>IF(ISBLANK(I78),"",_xlfn.XLOOKUP(I78,Inventaire!A:A,Inventaire!C:C))</f>
        <v/>
      </c>
      <c r="L78" s="67"/>
    </row>
    <row r="79" spans="1:12" ht="15" customHeight="1" x14ac:dyDescent="0.25">
      <c r="A79" s="30"/>
      <c r="B79" s="47"/>
      <c r="C79" s="59"/>
      <c r="D79" s="53" t="str">
        <f>IF(ISBLANK(B79),"",_xlfn.XLOOKUP(B79,Inventaire!A:A,Inventaire!C:C))</f>
        <v/>
      </c>
      <c r="E79" s="65" t="str">
        <f>IF(ISBLANK(A79),"",_xlfn.XLOOKUP(A79,Clients!A:A,Clients!B:B))</f>
        <v/>
      </c>
      <c r="F79" s="60" t="str">
        <f>IF(ISBLANK(C79),"",SUM(_xlfn.XLOOKUP(D79,Inventaire!C:C,Inventaire!D:D)*C79))</f>
        <v/>
      </c>
      <c r="G79" s="61" t="str">
        <f t="shared" ca="1" si="1"/>
        <v/>
      </c>
      <c r="H79" s="11"/>
      <c r="I79" s="47"/>
      <c r="J79" s="11"/>
      <c r="K79" s="68" t="str">
        <f>IF(ISBLANK(I79),"",_xlfn.XLOOKUP(I79,Inventaire!A:A,Inventaire!C:C))</f>
        <v/>
      </c>
      <c r="L79" s="67"/>
    </row>
    <row r="80" spans="1:12" ht="15" customHeight="1" x14ac:dyDescent="0.25">
      <c r="A80" s="30"/>
      <c r="B80" s="47"/>
      <c r="C80" s="59"/>
      <c r="D80" s="53" t="str">
        <f>IF(ISBLANK(B80),"",_xlfn.XLOOKUP(B80,Inventaire!A:A,Inventaire!C:C))</f>
        <v/>
      </c>
      <c r="E80" s="65" t="str">
        <f>IF(ISBLANK(A80),"",_xlfn.XLOOKUP(A80,Clients!A:A,Clients!B:B))</f>
        <v/>
      </c>
      <c r="F80" s="60" t="str">
        <f>IF(ISBLANK(C80),"",SUM(_xlfn.XLOOKUP(D80,Inventaire!C:C,Inventaire!D:D)*C80))</f>
        <v/>
      </c>
      <c r="G80" s="61" t="str">
        <f t="shared" ca="1" si="1"/>
        <v/>
      </c>
      <c r="H80" s="11"/>
      <c r="I80" s="47"/>
      <c r="J80" s="11"/>
      <c r="K80" s="68" t="str">
        <f>IF(ISBLANK(I80),"",_xlfn.XLOOKUP(I80,Inventaire!A:A,Inventaire!C:C))</f>
        <v/>
      </c>
      <c r="L80" s="67"/>
    </row>
    <row r="81" spans="1:12" ht="15" customHeight="1" x14ac:dyDescent="0.25">
      <c r="A81" s="30"/>
      <c r="B81" s="47"/>
      <c r="C81" s="59"/>
      <c r="D81" s="53" t="str">
        <f>IF(ISBLANK(B81),"",_xlfn.XLOOKUP(B81,Inventaire!A:A,Inventaire!C:C))</f>
        <v/>
      </c>
      <c r="E81" s="65" t="str">
        <f>IF(ISBLANK(A81),"",_xlfn.XLOOKUP(A81,Clients!A:A,Clients!B:B))</f>
        <v/>
      </c>
      <c r="F81" s="60" t="str">
        <f>IF(ISBLANK(C81),"",SUM(_xlfn.XLOOKUP(D81,Inventaire!C:C,Inventaire!D:D)*C81))</f>
        <v/>
      </c>
      <c r="G81" s="61" t="str">
        <f t="shared" ca="1" si="1"/>
        <v/>
      </c>
      <c r="H81" s="11"/>
      <c r="I81" s="47"/>
      <c r="J81" s="11"/>
      <c r="K81" s="68" t="str">
        <f>IF(ISBLANK(I81),"",_xlfn.XLOOKUP(I81,Inventaire!A:A,Inventaire!C:C))</f>
        <v/>
      </c>
      <c r="L81" s="67"/>
    </row>
    <row r="82" spans="1:12" ht="15" customHeight="1" x14ac:dyDescent="0.25">
      <c r="A82" s="30"/>
      <c r="B82" s="47"/>
      <c r="C82" s="59"/>
      <c r="D82" s="53" t="str">
        <f>IF(ISBLANK(B82),"",_xlfn.XLOOKUP(B82,Inventaire!A:A,Inventaire!C:C))</f>
        <v/>
      </c>
      <c r="E82" s="65" t="str">
        <f>IF(ISBLANK(A82),"",_xlfn.XLOOKUP(A82,Clients!A:A,Clients!B:B))</f>
        <v/>
      </c>
      <c r="F82" s="60" t="str">
        <f>IF(ISBLANK(C82),"",SUM(_xlfn.XLOOKUP(D82,Inventaire!C:C,Inventaire!D:D)*C82))</f>
        <v/>
      </c>
      <c r="G82" s="61" t="str">
        <f t="shared" ca="1" si="1"/>
        <v/>
      </c>
      <c r="H82" s="11"/>
      <c r="I82" s="47"/>
      <c r="J82" s="11"/>
      <c r="K82" s="68" t="str">
        <f>IF(ISBLANK(I82),"",_xlfn.XLOOKUP(I82,Inventaire!A:A,Inventaire!C:C))</f>
        <v/>
      </c>
      <c r="L82" s="67"/>
    </row>
    <row r="83" spans="1:12" ht="15" customHeight="1" x14ac:dyDescent="0.25">
      <c r="A83" s="30"/>
      <c r="B83" s="47"/>
      <c r="C83" s="59"/>
      <c r="D83" s="53" t="str">
        <f>IF(ISBLANK(B83),"",_xlfn.XLOOKUP(B83,Inventaire!A:A,Inventaire!C:C))</f>
        <v/>
      </c>
      <c r="E83" s="65" t="str">
        <f>IF(ISBLANK(A83),"",_xlfn.XLOOKUP(A83,Clients!A:A,Clients!B:B))</f>
        <v/>
      </c>
      <c r="F83" s="60" t="str">
        <f>IF(ISBLANK(C83),"",SUM(_xlfn.XLOOKUP(D83,Inventaire!C:C,Inventaire!D:D)*C83))</f>
        <v/>
      </c>
      <c r="G83" s="61" t="str">
        <f t="shared" ca="1" si="1"/>
        <v/>
      </c>
      <c r="H83" s="11"/>
      <c r="I83" s="47"/>
      <c r="J83" s="11"/>
      <c r="K83" s="68" t="str">
        <f>IF(ISBLANK(I83),"",_xlfn.XLOOKUP(I83,Inventaire!A:A,Inventaire!C:C))</f>
        <v/>
      </c>
      <c r="L83" s="67"/>
    </row>
    <row r="84" spans="1:12" ht="15" customHeight="1" x14ac:dyDescent="0.25">
      <c r="A84" s="30"/>
      <c r="B84" s="47"/>
      <c r="C84" s="59"/>
      <c r="D84" s="53" t="str">
        <f>IF(ISBLANK(B84),"",_xlfn.XLOOKUP(B84,Inventaire!A:A,Inventaire!C:C))</f>
        <v/>
      </c>
      <c r="E84" s="65" t="str">
        <f>IF(ISBLANK(A84),"",_xlfn.XLOOKUP(A84,Clients!A:A,Clients!B:B))</f>
        <v/>
      </c>
      <c r="F84" s="60" t="str">
        <f>IF(ISBLANK(C84),"",SUM(_xlfn.XLOOKUP(D84,Inventaire!C:C,Inventaire!D:D)*C84))</f>
        <v/>
      </c>
      <c r="G84" s="61" t="str">
        <f t="shared" ca="1" si="1"/>
        <v/>
      </c>
      <c r="H84" s="11"/>
      <c r="I84" s="47"/>
      <c r="J84" s="11"/>
      <c r="K84" s="68" t="str">
        <f>IF(ISBLANK(I84),"",_xlfn.XLOOKUP(I84,Inventaire!A:A,Inventaire!C:C))</f>
        <v/>
      </c>
      <c r="L84" s="67"/>
    </row>
    <row r="85" spans="1:12" ht="15" customHeight="1" x14ac:dyDescent="0.25">
      <c r="A85" s="30"/>
      <c r="B85" s="47"/>
      <c r="C85" s="59"/>
      <c r="D85" s="53" t="str">
        <f>IF(ISBLANK(B85),"",_xlfn.XLOOKUP(B85,Inventaire!A:A,Inventaire!C:C))</f>
        <v/>
      </c>
      <c r="E85" s="65" t="str">
        <f>IF(ISBLANK(A85),"",_xlfn.XLOOKUP(A85,Clients!A:A,Clients!B:B))</f>
        <v/>
      </c>
      <c r="F85" s="60" t="str">
        <f>IF(ISBLANK(C85),"",SUM(_xlfn.XLOOKUP(D85,Inventaire!C:C,Inventaire!D:D)*C85))</f>
        <v/>
      </c>
      <c r="G85" s="61" t="str">
        <f t="shared" ca="1" si="1"/>
        <v/>
      </c>
      <c r="H85" s="11"/>
      <c r="I85" s="47"/>
      <c r="J85" s="11"/>
      <c r="K85" s="68" t="str">
        <f>IF(ISBLANK(I85),"",_xlfn.XLOOKUP(I85,Inventaire!A:A,Inventaire!C:C))</f>
        <v/>
      </c>
      <c r="L85" s="67"/>
    </row>
    <row r="86" spans="1:12" ht="15" customHeight="1" x14ac:dyDescent="0.25">
      <c r="A86" s="30"/>
      <c r="B86" s="47"/>
      <c r="C86" s="59"/>
      <c r="D86" s="53" t="str">
        <f>IF(ISBLANK(B86),"",_xlfn.XLOOKUP(B86,Inventaire!A:A,Inventaire!C:C))</f>
        <v/>
      </c>
      <c r="E86" s="65" t="str">
        <f>IF(ISBLANK(A86),"",_xlfn.XLOOKUP(A86,Clients!A:A,Clients!B:B))</f>
        <v/>
      </c>
      <c r="F86" s="60" t="str">
        <f>IF(ISBLANK(C86),"",SUM(_xlfn.XLOOKUP(D86,Inventaire!C:C,Inventaire!D:D)*C86))</f>
        <v/>
      </c>
      <c r="G86" s="61" t="str">
        <f t="shared" ca="1" si="1"/>
        <v/>
      </c>
      <c r="H86" s="11"/>
      <c r="I86" s="47"/>
      <c r="J86" s="11"/>
      <c r="K86" s="68" t="str">
        <f>IF(ISBLANK(I86),"",_xlfn.XLOOKUP(I86,Inventaire!A:A,Inventaire!C:C))</f>
        <v/>
      </c>
      <c r="L86" s="67"/>
    </row>
    <row r="87" spans="1:12" ht="15" customHeight="1" x14ac:dyDescent="0.25">
      <c r="A87" s="30"/>
      <c r="B87" s="47"/>
      <c r="C87" s="59"/>
      <c r="D87" s="53" t="str">
        <f>IF(ISBLANK(B87),"",_xlfn.XLOOKUP(B87,Inventaire!A:A,Inventaire!C:C))</f>
        <v/>
      </c>
      <c r="E87" s="65" t="str">
        <f>IF(ISBLANK(A87),"",_xlfn.XLOOKUP(A87,Clients!A:A,Clients!B:B))</f>
        <v/>
      </c>
      <c r="F87" s="60" t="str">
        <f>IF(ISBLANK(C87),"",SUM(_xlfn.XLOOKUP(D87,Inventaire!C:C,Inventaire!D:D)*C87))</f>
        <v/>
      </c>
      <c r="G87" s="61" t="str">
        <f t="shared" ca="1" si="1"/>
        <v/>
      </c>
      <c r="H87" s="11"/>
      <c r="I87" s="47"/>
      <c r="J87" s="11"/>
      <c r="K87" s="68" t="str">
        <f>IF(ISBLANK(I87),"",_xlfn.XLOOKUP(I87,Inventaire!A:A,Inventaire!C:C))</f>
        <v/>
      </c>
      <c r="L87" s="67"/>
    </row>
    <row r="88" spans="1:12" ht="15" customHeight="1" x14ac:dyDescent="0.25">
      <c r="A88" s="30"/>
      <c r="B88" s="47"/>
      <c r="C88" s="59"/>
      <c r="D88" s="53" t="str">
        <f>IF(ISBLANK(B88),"",_xlfn.XLOOKUP(B88,Inventaire!A:A,Inventaire!C:C))</f>
        <v/>
      </c>
      <c r="E88" s="65" t="str">
        <f>IF(ISBLANK(A88),"",_xlfn.XLOOKUP(A88,Clients!A:A,Clients!B:B))</f>
        <v/>
      </c>
      <c r="F88" s="60" t="str">
        <f>IF(ISBLANK(C88),"",SUM(_xlfn.XLOOKUP(D88,Inventaire!C:C,Inventaire!D:D)*C88))</f>
        <v/>
      </c>
      <c r="G88" s="61" t="str">
        <f t="shared" ca="1" si="1"/>
        <v/>
      </c>
      <c r="H88" s="11"/>
      <c r="I88" s="47"/>
      <c r="J88" s="11"/>
      <c r="K88" s="68" t="str">
        <f>IF(ISBLANK(I88),"",_xlfn.XLOOKUP(I88,Inventaire!A:A,Inventaire!C:C))</f>
        <v/>
      </c>
      <c r="L88" s="67"/>
    </row>
    <row r="89" spans="1:12" ht="15" customHeight="1" x14ac:dyDescent="0.25">
      <c r="A89" s="30"/>
      <c r="B89" s="47"/>
      <c r="C89" s="59"/>
      <c r="D89" s="53" t="str">
        <f>IF(ISBLANK(B89),"",_xlfn.XLOOKUP(B89,Inventaire!A:A,Inventaire!C:C))</f>
        <v/>
      </c>
      <c r="E89" s="65" t="str">
        <f>IF(ISBLANK(A89),"",_xlfn.XLOOKUP(A89,Clients!A:A,Clients!B:B))</f>
        <v/>
      </c>
      <c r="F89" s="60" t="str">
        <f>IF(ISBLANK(C89),"",SUM(_xlfn.XLOOKUP(D89,Inventaire!C:C,Inventaire!D:D)*C89))</f>
        <v/>
      </c>
      <c r="G89" s="61" t="str">
        <f t="shared" ca="1" si="1"/>
        <v/>
      </c>
      <c r="H89" s="11"/>
      <c r="I89" s="47"/>
      <c r="J89" s="11"/>
      <c r="K89" s="68" t="str">
        <f>IF(ISBLANK(I89),"",_xlfn.XLOOKUP(I89,Inventaire!A:A,Inventaire!C:C))</f>
        <v/>
      </c>
      <c r="L89" s="67"/>
    </row>
    <row r="90" spans="1:12" ht="15" customHeight="1" x14ac:dyDescent="0.25">
      <c r="A90" s="30"/>
      <c r="B90" s="47"/>
      <c r="C90" s="59"/>
      <c r="D90" s="53" t="str">
        <f>IF(ISBLANK(B90),"",_xlfn.XLOOKUP(B90,Inventaire!A:A,Inventaire!C:C))</f>
        <v/>
      </c>
      <c r="E90" s="65" t="str">
        <f>IF(ISBLANK(A90),"",_xlfn.XLOOKUP(A90,Clients!A:A,Clients!B:B))</f>
        <v/>
      </c>
      <c r="F90" s="60" t="str">
        <f>IF(ISBLANK(C90),"",SUM(_xlfn.XLOOKUP(D90,Inventaire!C:C,Inventaire!D:D)*C90))</f>
        <v/>
      </c>
      <c r="G90" s="61" t="str">
        <f t="shared" ca="1" si="1"/>
        <v/>
      </c>
      <c r="H90" s="11"/>
      <c r="I90" s="47"/>
      <c r="J90" s="11"/>
      <c r="K90" s="68" t="str">
        <f>IF(ISBLANK(I90),"",_xlfn.XLOOKUP(I90,Inventaire!A:A,Inventaire!C:C))</f>
        <v/>
      </c>
      <c r="L90" s="67"/>
    </row>
    <row r="91" spans="1:12" ht="15" customHeight="1" x14ac:dyDescent="0.25">
      <c r="A91" s="30"/>
      <c r="B91" s="47"/>
      <c r="C91" s="59"/>
      <c r="D91" s="53" t="str">
        <f>IF(ISBLANK(B91),"",_xlfn.XLOOKUP(B91,Inventaire!A:A,Inventaire!C:C))</f>
        <v/>
      </c>
      <c r="E91" s="65" t="str">
        <f>IF(ISBLANK(A91),"",_xlfn.XLOOKUP(A91,Clients!A:A,Clients!B:B))</f>
        <v/>
      </c>
      <c r="F91" s="60" t="str">
        <f>IF(ISBLANK(C91),"",SUM(_xlfn.XLOOKUP(D91,Inventaire!C:C,Inventaire!D:D)*C91))</f>
        <v/>
      </c>
      <c r="G91" s="61" t="str">
        <f t="shared" ca="1" si="1"/>
        <v/>
      </c>
      <c r="H91" s="11"/>
      <c r="I91" s="47"/>
      <c r="J91" s="11"/>
      <c r="K91" s="68" t="str">
        <f>IF(ISBLANK(I91),"",_xlfn.XLOOKUP(I91,Inventaire!A:A,Inventaire!C:C))</f>
        <v/>
      </c>
      <c r="L91" s="67"/>
    </row>
    <row r="92" spans="1:12" ht="15" customHeight="1" x14ac:dyDescent="0.25">
      <c r="A92" s="30"/>
      <c r="B92" s="47"/>
      <c r="C92" s="59"/>
      <c r="D92" s="53" t="str">
        <f>IF(ISBLANK(B92),"",_xlfn.XLOOKUP(B92,Inventaire!A:A,Inventaire!C:C))</f>
        <v/>
      </c>
      <c r="E92" s="65" t="str">
        <f>IF(ISBLANK(A92),"",_xlfn.XLOOKUP(A92,Clients!A:A,Clients!B:B))</f>
        <v/>
      </c>
      <c r="F92" s="60" t="str">
        <f>IF(ISBLANK(C92),"",SUM(_xlfn.XLOOKUP(D92,Inventaire!C:C,Inventaire!D:D)*C92))</f>
        <v/>
      </c>
      <c r="G92" s="61" t="str">
        <f t="shared" ca="1" si="1"/>
        <v/>
      </c>
      <c r="H92" s="11"/>
      <c r="I92" s="47"/>
      <c r="J92" s="11"/>
      <c r="K92" s="68" t="str">
        <f>IF(ISBLANK(I92),"",_xlfn.XLOOKUP(I92,Inventaire!A:A,Inventaire!C:C))</f>
        <v/>
      </c>
      <c r="L92" s="67"/>
    </row>
    <row r="93" spans="1:12" ht="15" customHeight="1" x14ac:dyDescent="0.25">
      <c r="A93" s="30"/>
      <c r="B93" s="47"/>
      <c r="C93" s="59"/>
      <c r="D93" s="53" t="str">
        <f>IF(ISBLANK(B93),"",_xlfn.XLOOKUP(B93,Inventaire!A:A,Inventaire!C:C))</f>
        <v/>
      </c>
      <c r="E93" s="65" t="str">
        <f>IF(ISBLANK(A93),"",_xlfn.XLOOKUP(A93,Clients!A:A,Clients!B:B))</f>
        <v/>
      </c>
      <c r="F93" s="60" t="str">
        <f>IF(ISBLANK(C93),"",SUM(_xlfn.XLOOKUP(D93,Inventaire!C:C,Inventaire!D:D)*C93))</f>
        <v/>
      </c>
      <c r="G93" s="61" t="str">
        <f t="shared" ca="1" si="1"/>
        <v/>
      </c>
      <c r="H93" s="11"/>
      <c r="I93" s="47"/>
      <c r="J93" s="11"/>
      <c r="K93" s="68" t="str">
        <f>IF(ISBLANK(I93),"",_xlfn.XLOOKUP(I93,Inventaire!A:A,Inventaire!C:C))</f>
        <v/>
      </c>
      <c r="L93" s="67"/>
    </row>
    <row r="94" spans="1:12" ht="15" customHeight="1" x14ac:dyDescent="0.25">
      <c r="A94" s="30"/>
      <c r="B94" s="47"/>
      <c r="C94" s="59"/>
      <c r="D94" s="53" t="str">
        <f>IF(ISBLANK(B94),"",_xlfn.XLOOKUP(B94,Inventaire!A:A,Inventaire!C:C))</f>
        <v/>
      </c>
      <c r="E94" s="65" t="str">
        <f>IF(ISBLANK(A94),"",_xlfn.XLOOKUP(A94,Clients!A:A,Clients!B:B))</f>
        <v/>
      </c>
      <c r="F94" s="60" t="str">
        <f>IF(ISBLANK(C94),"",SUM(_xlfn.XLOOKUP(D94,Inventaire!C:C,Inventaire!D:D)*C94))</f>
        <v/>
      </c>
      <c r="G94" s="61" t="str">
        <f t="shared" ca="1" si="1"/>
        <v/>
      </c>
      <c r="H94" s="11"/>
      <c r="I94" s="47"/>
      <c r="J94" s="11"/>
      <c r="K94" s="68" t="str">
        <f>IF(ISBLANK(I94),"",_xlfn.XLOOKUP(I94,Inventaire!A:A,Inventaire!C:C))</f>
        <v/>
      </c>
      <c r="L94" s="67"/>
    </row>
    <row r="95" spans="1:12" ht="15" customHeight="1" x14ac:dyDescent="0.25">
      <c r="A95" s="30"/>
      <c r="B95" s="47"/>
      <c r="C95" s="59"/>
      <c r="D95" s="53" t="str">
        <f>IF(ISBLANK(B95),"",_xlfn.XLOOKUP(B95,Inventaire!A:A,Inventaire!C:C))</f>
        <v/>
      </c>
      <c r="E95" s="65" t="str">
        <f>IF(ISBLANK(A95),"",_xlfn.XLOOKUP(A95,Clients!A:A,Clients!B:B))</f>
        <v/>
      </c>
      <c r="F95" s="60" t="str">
        <f>IF(ISBLANK(C95),"",SUM(_xlfn.XLOOKUP(D95,Inventaire!C:C,Inventaire!D:D)*C95))</f>
        <v/>
      </c>
      <c r="G95" s="61" t="str">
        <f t="shared" ca="1" si="1"/>
        <v/>
      </c>
      <c r="H95" s="11"/>
      <c r="I95" s="47"/>
      <c r="J95" s="11"/>
      <c r="K95" s="68" t="str">
        <f>IF(ISBLANK(I95),"",_xlfn.XLOOKUP(I95,Inventaire!A:A,Inventaire!C:C))</f>
        <v/>
      </c>
      <c r="L95" s="67"/>
    </row>
    <row r="96" spans="1:12" ht="15" customHeight="1" x14ac:dyDescent="0.25">
      <c r="A96" s="30"/>
      <c r="B96" s="47"/>
      <c r="C96" s="59"/>
      <c r="D96" s="53" t="str">
        <f>IF(ISBLANK(B96),"",_xlfn.XLOOKUP(B96,Inventaire!A:A,Inventaire!C:C))</f>
        <v/>
      </c>
      <c r="E96" s="65" t="str">
        <f>IF(ISBLANK(A96),"",_xlfn.XLOOKUP(A96,Clients!A:A,Clients!B:B))</f>
        <v/>
      </c>
      <c r="F96" s="60" t="str">
        <f>IF(ISBLANK(C96),"",SUM(_xlfn.XLOOKUP(D96,Inventaire!C:C,Inventaire!D:D)*C96))</f>
        <v/>
      </c>
      <c r="G96" s="61" t="str">
        <f t="shared" ca="1" si="1"/>
        <v/>
      </c>
      <c r="H96" s="11"/>
      <c r="I96" s="47"/>
      <c r="J96" s="11"/>
      <c r="K96" s="68" t="str">
        <f>IF(ISBLANK(I96),"",_xlfn.XLOOKUP(I96,Inventaire!A:A,Inventaire!C:C))</f>
        <v/>
      </c>
      <c r="L96" s="67"/>
    </row>
    <row r="97" spans="1:12" ht="15" customHeight="1" x14ac:dyDescent="0.25">
      <c r="A97" s="30"/>
      <c r="B97" s="47"/>
      <c r="C97" s="59"/>
      <c r="D97" s="53" t="str">
        <f>IF(ISBLANK(B97),"",_xlfn.XLOOKUP(B97,Inventaire!A:A,Inventaire!C:C))</f>
        <v/>
      </c>
      <c r="E97" s="65" t="str">
        <f>IF(ISBLANK(A97),"",_xlfn.XLOOKUP(A97,Clients!A:A,Clients!B:B))</f>
        <v/>
      </c>
      <c r="F97" s="60" t="str">
        <f>IF(ISBLANK(C97),"",SUM(_xlfn.XLOOKUP(D97,Inventaire!C:C,Inventaire!D:D)*C97))</f>
        <v/>
      </c>
      <c r="G97" s="61" t="str">
        <f t="shared" ca="1" si="1"/>
        <v/>
      </c>
      <c r="H97" s="11"/>
      <c r="I97" s="47"/>
      <c r="J97" s="11"/>
      <c r="K97" s="68" t="str">
        <f>IF(ISBLANK(I97),"",_xlfn.XLOOKUP(I97,Inventaire!A:A,Inventaire!C:C))</f>
        <v/>
      </c>
      <c r="L97" s="67"/>
    </row>
    <row r="98" spans="1:12" ht="15" customHeight="1" x14ac:dyDescent="0.25">
      <c r="A98" s="30"/>
      <c r="B98" s="47"/>
      <c r="C98" s="59"/>
      <c r="D98" s="53" t="str">
        <f>IF(ISBLANK(B98),"",_xlfn.XLOOKUP(B98,Inventaire!A:A,Inventaire!C:C))</f>
        <v/>
      </c>
      <c r="E98" s="65" t="str">
        <f>IF(ISBLANK(A98),"",_xlfn.XLOOKUP(A98,Clients!A:A,Clients!B:B))</f>
        <v/>
      </c>
      <c r="F98" s="60" t="str">
        <f>IF(ISBLANK(C98),"",SUM(_xlfn.XLOOKUP(D98,Inventaire!C:C,Inventaire!D:D)*C98))</f>
        <v/>
      </c>
      <c r="G98" s="61" t="str">
        <f t="shared" ca="1" si="1"/>
        <v/>
      </c>
      <c r="H98" s="11"/>
      <c r="I98" s="47"/>
      <c r="J98" s="11"/>
      <c r="K98" s="68" t="str">
        <f>IF(ISBLANK(I98),"",_xlfn.XLOOKUP(I98,Inventaire!A:A,Inventaire!C:C))</f>
        <v/>
      </c>
      <c r="L98" s="67"/>
    </row>
    <row r="99" spans="1:12" ht="15" customHeight="1" x14ac:dyDescent="0.25">
      <c r="A99" s="30"/>
      <c r="B99" s="47"/>
      <c r="C99" s="59"/>
      <c r="D99" s="53" t="str">
        <f>IF(ISBLANK(B99),"",_xlfn.XLOOKUP(B99,Inventaire!A:A,Inventaire!C:C))</f>
        <v/>
      </c>
      <c r="E99" s="65" t="str">
        <f>IF(ISBLANK(A99),"",_xlfn.XLOOKUP(A99,Clients!A:A,Clients!B:B))</f>
        <v/>
      </c>
      <c r="F99" s="60" t="str">
        <f>IF(ISBLANK(C99),"",SUM(_xlfn.XLOOKUP(D99,Inventaire!C:C,Inventaire!D:D)*C99))</f>
        <v/>
      </c>
      <c r="G99" s="61" t="str">
        <f t="shared" ca="1" si="1"/>
        <v/>
      </c>
      <c r="H99" s="11"/>
      <c r="I99" s="47"/>
      <c r="J99" s="11"/>
      <c r="K99" s="68" t="str">
        <f>IF(ISBLANK(I99),"",_xlfn.XLOOKUP(I99,Inventaire!A:A,Inventaire!C:C))</f>
        <v/>
      </c>
      <c r="L99" s="67"/>
    </row>
    <row r="100" spans="1:12" ht="15" customHeight="1" x14ac:dyDescent="0.25">
      <c r="A100" s="30"/>
      <c r="B100" s="47"/>
      <c r="C100" s="59"/>
      <c r="D100" s="53" t="str">
        <f>IF(ISBLANK(B100),"",_xlfn.XLOOKUP(B100,Inventaire!A:A,Inventaire!C:C))</f>
        <v/>
      </c>
      <c r="E100" s="65" t="str">
        <f>IF(ISBLANK(A100),"",_xlfn.XLOOKUP(A100,Clients!A:A,Clients!B:B))</f>
        <v/>
      </c>
      <c r="F100" s="60" t="str">
        <f>IF(ISBLANK(C100),"",SUM(_xlfn.XLOOKUP(D100,Inventaire!C:C,Inventaire!D:D)*C100))</f>
        <v/>
      </c>
      <c r="G100" s="61" t="str">
        <f t="shared" ca="1" si="1"/>
        <v/>
      </c>
      <c r="H100" s="11"/>
      <c r="I100" s="47"/>
      <c r="J100" s="11"/>
      <c r="K100" s="68" t="str">
        <f>IF(ISBLANK(I100),"",_xlfn.XLOOKUP(I100,Inventaire!A:A,Inventaire!C:C))</f>
        <v/>
      </c>
      <c r="L100" s="67"/>
    </row>
    <row r="101" spans="1:12" ht="15" customHeight="1" x14ac:dyDescent="0.25">
      <c r="A101" s="30"/>
      <c r="B101" s="47"/>
      <c r="C101" s="59"/>
      <c r="D101" s="53" t="str">
        <f>IF(ISBLANK(B101),"",_xlfn.XLOOKUP(B101,Inventaire!A:A,Inventaire!C:C))</f>
        <v/>
      </c>
      <c r="E101" s="65" t="str">
        <f>IF(ISBLANK(A101),"",_xlfn.XLOOKUP(A101,Clients!A:A,Clients!B:B))</f>
        <v/>
      </c>
      <c r="F101" s="60" t="str">
        <f>IF(ISBLANK(C101),"",SUM(_xlfn.XLOOKUP(D101,Inventaire!C:C,Inventaire!D:D)*C101))</f>
        <v/>
      </c>
      <c r="G101" s="61" t="str">
        <f t="shared" ca="1" si="1"/>
        <v/>
      </c>
      <c r="H101" s="11"/>
      <c r="I101" s="47"/>
      <c r="J101" s="11"/>
      <c r="K101" s="68" t="str">
        <f>IF(ISBLANK(I101),"",_xlfn.XLOOKUP(I101,Inventaire!A:A,Inventaire!C:C))</f>
        <v/>
      </c>
      <c r="L101" s="67"/>
    </row>
    <row r="102" spans="1:12" ht="15" customHeight="1" x14ac:dyDescent="0.25">
      <c r="A102" s="30"/>
      <c r="B102" s="47"/>
      <c r="C102" s="59"/>
      <c r="D102" s="53" t="str">
        <f>IF(ISBLANK(B102),"",_xlfn.XLOOKUP(B102,Inventaire!A:A,Inventaire!C:C))</f>
        <v/>
      </c>
      <c r="E102" s="65" t="str">
        <f>IF(ISBLANK(A102),"",_xlfn.XLOOKUP(A102,Clients!A:A,Clients!B:B))</f>
        <v/>
      </c>
      <c r="F102" s="60" t="str">
        <f>IF(ISBLANK(C102),"",SUM(_xlfn.XLOOKUP(D102,Inventaire!C:C,Inventaire!D:D)*C102))</f>
        <v/>
      </c>
      <c r="G102" s="61" t="str">
        <f t="shared" ca="1" si="1"/>
        <v/>
      </c>
      <c r="H102" s="11"/>
      <c r="I102" s="47"/>
      <c r="J102" s="11"/>
      <c r="K102" s="68" t="str">
        <f>IF(ISBLANK(I102),"",_xlfn.XLOOKUP(I102,Inventaire!A:A,Inventaire!C:C))</f>
        <v/>
      </c>
      <c r="L102" s="67"/>
    </row>
    <row r="103" spans="1:12" ht="15" customHeight="1" x14ac:dyDescent="0.25">
      <c r="A103" s="30"/>
      <c r="B103" s="47"/>
      <c r="C103" s="59"/>
      <c r="D103" s="53" t="str">
        <f>IF(ISBLANK(B103),"",_xlfn.XLOOKUP(B103,Inventaire!A:A,Inventaire!C:C))</f>
        <v/>
      </c>
      <c r="E103" s="65" t="str">
        <f>IF(ISBLANK(A103),"",_xlfn.XLOOKUP(A103,Clients!A:A,Clients!B:B))</f>
        <v/>
      </c>
      <c r="F103" s="60" t="str">
        <f>IF(ISBLANK(C103),"",SUM(_xlfn.XLOOKUP(D103,Inventaire!C:C,Inventaire!D:D)*C103))</f>
        <v/>
      </c>
      <c r="G103" s="61" t="str">
        <f t="shared" ca="1" si="1"/>
        <v/>
      </c>
      <c r="H103" s="11"/>
      <c r="I103" s="47"/>
      <c r="J103" s="11"/>
      <c r="K103" s="68" t="str">
        <f>IF(ISBLANK(I103),"",_xlfn.XLOOKUP(I103,Inventaire!A:A,Inventaire!C:C))</f>
        <v/>
      </c>
      <c r="L103" s="67"/>
    </row>
    <row r="104" spans="1:12" ht="15" customHeight="1" x14ac:dyDescent="0.25">
      <c r="A104" s="30"/>
      <c r="B104" s="47"/>
      <c r="C104" s="59"/>
      <c r="D104" s="53" t="str">
        <f>IF(ISBLANK(B104),"",_xlfn.XLOOKUP(B104,Inventaire!A:A,Inventaire!C:C))</f>
        <v/>
      </c>
      <c r="E104" s="65" t="str">
        <f>IF(ISBLANK(A104),"",_xlfn.XLOOKUP(A104,Clients!A:A,Clients!B:B))</f>
        <v/>
      </c>
      <c r="F104" s="60" t="str">
        <f>IF(ISBLANK(C104),"",SUM(_xlfn.XLOOKUP(D104,Inventaire!C:C,Inventaire!D:D)*C104))</f>
        <v/>
      </c>
      <c r="G104" s="61" t="str">
        <f t="shared" ca="1" si="1"/>
        <v/>
      </c>
      <c r="H104" s="11"/>
      <c r="I104" s="47"/>
      <c r="J104" s="11"/>
      <c r="K104" s="68" t="str">
        <f>IF(ISBLANK(I104),"",_xlfn.XLOOKUP(I104,Inventaire!A:A,Inventaire!C:C))</f>
        <v/>
      </c>
      <c r="L104" s="67"/>
    </row>
    <row r="105" spans="1:12" ht="15" customHeight="1" x14ac:dyDescent="0.25">
      <c r="A105" s="30"/>
      <c r="B105" s="47"/>
      <c r="C105" s="59"/>
      <c r="D105" s="53" t="str">
        <f>IF(ISBLANK(B105),"",_xlfn.XLOOKUP(B105,Inventaire!A:A,Inventaire!C:C))</f>
        <v/>
      </c>
      <c r="E105" s="65" t="str">
        <f>IF(ISBLANK(A105),"",_xlfn.XLOOKUP(A105,Clients!A:A,Clients!B:B))</f>
        <v/>
      </c>
      <c r="F105" s="60" t="str">
        <f>IF(ISBLANK(C105),"",SUM(_xlfn.XLOOKUP(D105,Inventaire!C:C,Inventaire!D:D)*C105))</f>
        <v/>
      </c>
      <c r="G105" s="61" t="str">
        <f t="shared" ca="1" si="1"/>
        <v/>
      </c>
      <c r="H105" s="11"/>
      <c r="I105" s="47"/>
      <c r="J105" s="11"/>
      <c r="K105" s="68" t="str">
        <f>IF(ISBLANK(I105),"",_xlfn.XLOOKUP(I105,Inventaire!A:A,Inventaire!C:C))</f>
        <v/>
      </c>
      <c r="L105" s="67"/>
    </row>
    <row r="106" spans="1:12" ht="15" customHeight="1" x14ac:dyDescent="0.25">
      <c r="A106" s="30"/>
      <c r="B106" s="47"/>
      <c r="C106" s="59"/>
      <c r="D106" s="53" t="str">
        <f>IF(ISBLANK(B106),"",_xlfn.XLOOKUP(B106,Inventaire!A:A,Inventaire!C:C))</f>
        <v/>
      </c>
      <c r="E106" s="65" t="str">
        <f>IF(ISBLANK(A106),"",_xlfn.XLOOKUP(A106,Clients!A:A,Clients!B:B))</f>
        <v/>
      </c>
      <c r="F106" s="60" t="str">
        <f>IF(ISBLANK(C106),"",SUM(_xlfn.XLOOKUP(D106,Inventaire!C:C,Inventaire!D:D)*C106))</f>
        <v/>
      </c>
      <c r="G106" s="61" t="str">
        <f t="shared" ca="1" si="1"/>
        <v/>
      </c>
      <c r="H106" s="11"/>
      <c r="I106" s="47"/>
      <c r="J106" s="11"/>
      <c r="K106" s="68" t="str">
        <f>IF(ISBLANK(I106),"",_xlfn.XLOOKUP(I106,Inventaire!A:A,Inventaire!C:C))</f>
        <v/>
      </c>
      <c r="L106" s="67"/>
    </row>
    <row r="107" spans="1:12" ht="15" customHeight="1" x14ac:dyDescent="0.25">
      <c r="A107" s="30"/>
      <c r="B107" s="47"/>
      <c r="C107" s="59"/>
      <c r="D107" s="53" t="str">
        <f>IF(ISBLANK(B107),"",_xlfn.XLOOKUP(B107,Inventaire!A:A,Inventaire!C:C))</f>
        <v/>
      </c>
      <c r="E107" s="65" t="str">
        <f>IF(ISBLANK(A107),"",_xlfn.XLOOKUP(A107,Clients!A:A,Clients!B:B))</f>
        <v/>
      </c>
      <c r="F107" s="60" t="str">
        <f>IF(ISBLANK(C107),"",SUM(_xlfn.XLOOKUP(D107,Inventaire!C:C,Inventaire!D:D)*C107))</f>
        <v/>
      </c>
      <c r="G107" s="61" t="str">
        <f t="shared" ca="1" si="1"/>
        <v/>
      </c>
      <c r="H107" s="11"/>
      <c r="I107" s="47"/>
      <c r="J107" s="11"/>
      <c r="K107" s="68" t="str">
        <f>IF(ISBLANK(I107),"",_xlfn.XLOOKUP(I107,Inventaire!A:A,Inventaire!C:C))</f>
        <v/>
      </c>
      <c r="L107" s="67"/>
    </row>
    <row r="108" spans="1:12" ht="15" customHeight="1" x14ac:dyDescent="0.25">
      <c r="A108" s="30"/>
      <c r="B108" s="47"/>
      <c r="C108" s="59"/>
      <c r="D108" s="53" t="str">
        <f>IF(ISBLANK(B108),"",_xlfn.XLOOKUP(B108,Inventaire!A:A,Inventaire!C:C))</f>
        <v/>
      </c>
      <c r="E108" s="65" t="str">
        <f>IF(ISBLANK(A108),"",_xlfn.XLOOKUP(A108,Clients!A:A,Clients!B:B))</f>
        <v/>
      </c>
      <c r="F108" s="60" t="str">
        <f>IF(ISBLANK(C108),"",SUM(_xlfn.XLOOKUP(D108,Inventaire!C:C,Inventaire!D:D)*C108))</f>
        <v/>
      </c>
      <c r="G108" s="61" t="str">
        <f t="shared" ca="1" si="1"/>
        <v/>
      </c>
      <c r="H108" s="11"/>
      <c r="I108" s="47"/>
      <c r="J108" s="11"/>
      <c r="K108" s="68" t="str">
        <f>IF(ISBLANK(I108),"",_xlfn.XLOOKUP(I108,Inventaire!A:A,Inventaire!C:C))</f>
        <v/>
      </c>
      <c r="L108" s="67"/>
    </row>
    <row r="109" spans="1:12" ht="15" customHeight="1" x14ac:dyDescent="0.25">
      <c r="A109" s="30"/>
      <c r="B109" s="47"/>
      <c r="C109" s="59"/>
      <c r="D109" s="53" t="str">
        <f>IF(ISBLANK(B109),"",_xlfn.XLOOKUP(B109,Inventaire!A:A,Inventaire!C:C))</f>
        <v/>
      </c>
      <c r="E109" s="65" t="str">
        <f>IF(ISBLANK(A109),"",_xlfn.XLOOKUP(A109,Clients!A:A,Clients!B:B))</f>
        <v/>
      </c>
      <c r="F109" s="60" t="str">
        <f>IF(ISBLANK(C109),"",SUM(_xlfn.XLOOKUP(D109,Inventaire!C:C,Inventaire!D:D)*C109))</f>
        <v/>
      </c>
      <c r="G109" s="61" t="str">
        <f t="shared" ca="1" si="1"/>
        <v/>
      </c>
      <c r="H109" s="11"/>
      <c r="I109" s="47"/>
      <c r="J109" s="11"/>
      <c r="K109" s="68" t="str">
        <f>IF(ISBLANK(I109),"",_xlfn.XLOOKUP(I109,Inventaire!A:A,Inventaire!C:C))</f>
        <v/>
      </c>
      <c r="L109" s="67"/>
    </row>
    <row r="110" spans="1:12" ht="15" customHeight="1" x14ac:dyDescent="0.25">
      <c r="A110" s="30"/>
      <c r="B110" s="47"/>
      <c r="C110" s="59"/>
      <c r="D110" s="53" t="str">
        <f>IF(ISBLANK(B110),"",_xlfn.XLOOKUP(B110,Inventaire!A:A,Inventaire!C:C))</f>
        <v/>
      </c>
      <c r="E110" s="65" t="str">
        <f>IF(ISBLANK(A110),"",_xlfn.XLOOKUP(A110,Clients!A:A,Clients!B:B))</f>
        <v/>
      </c>
      <c r="F110" s="60" t="str">
        <f>IF(ISBLANK(C110),"",SUM(_xlfn.XLOOKUP(D110,Inventaire!C:C,Inventaire!D:D)*C110))</f>
        <v/>
      </c>
      <c r="G110" s="61" t="str">
        <f t="shared" ca="1" si="1"/>
        <v/>
      </c>
      <c r="H110" s="11"/>
      <c r="I110" s="47"/>
      <c r="J110" s="11"/>
      <c r="K110" s="68" t="str">
        <f>IF(ISBLANK(I110),"",_xlfn.XLOOKUP(I110,Inventaire!A:A,Inventaire!C:C))</f>
        <v/>
      </c>
      <c r="L110" s="67"/>
    </row>
    <row r="111" spans="1:12" ht="15" customHeight="1" x14ac:dyDescent="0.25">
      <c r="A111" s="30"/>
      <c r="B111" s="47"/>
      <c r="C111" s="59"/>
      <c r="D111" s="53" t="str">
        <f>IF(ISBLANK(B111),"",_xlfn.XLOOKUP(B111,Inventaire!A:A,Inventaire!C:C))</f>
        <v/>
      </c>
      <c r="E111" s="65" t="str">
        <f>IF(ISBLANK(A111),"",_xlfn.XLOOKUP(A111,Clients!A:A,Clients!B:B))</f>
        <v/>
      </c>
      <c r="F111" s="60" t="str">
        <f>IF(ISBLANK(C111),"",SUM(_xlfn.XLOOKUP(D111,Inventaire!C:C,Inventaire!D:D)*C111))</f>
        <v/>
      </c>
      <c r="G111" s="61" t="str">
        <f t="shared" ca="1" si="1"/>
        <v/>
      </c>
      <c r="H111" s="11"/>
      <c r="I111" s="47"/>
      <c r="J111" s="11"/>
      <c r="K111" s="68" t="str">
        <f>IF(ISBLANK(I111),"",_xlfn.XLOOKUP(I111,Inventaire!A:A,Inventaire!C:C))</f>
        <v/>
      </c>
      <c r="L111" s="67"/>
    </row>
    <row r="112" spans="1:12" ht="15" customHeight="1" x14ac:dyDescent="0.25">
      <c r="A112" s="30"/>
      <c r="B112" s="47"/>
      <c r="C112" s="59"/>
      <c r="D112" s="53" t="str">
        <f>IF(ISBLANK(B112),"",_xlfn.XLOOKUP(B112,Inventaire!A:A,Inventaire!C:C))</f>
        <v/>
      </c>
      <c r="E112" s="65" t="str">
        <f>IF(ISBLANK(A112),"",_xlfn.XLOOKUP(A112,Clients!A:A,Clients!B:B))</f>
        <v/>
      </c>
      <c r="F112" s="60" t="str">
        <f>IF(ISBLANK(C112),"",SUM(_xlfn.XLOOKUP(D112,Inventaire!C:C,Inventaire!D:D)*C112))</f>
        <v/>
      </c>
      <c r="G112" s="61" t="str">
        <f t="shared" ca="1" si="1"/>
        <v/>
      </c>
      <c r="H112" s="11"/>
      <c r="I112" s="47"/>
      <c r="J112" s="11"/>
      <c r="K112" s="68" t="str">
        <f>IF(ISBLANK(I112),"",_xlfn.XLOOKUP(I112,Inventaire!A:A,Inventaire!C:C))</f>
        <v/>
      </c>
      <c r="L112" s="67"/>
    </row>
    <row r="113" spans="1:12" ht="15" customHeight="1" x14ac:dyDescent="0.25">
      <c r="A113" s="30"/>
      <c r="B113" s="47"/>
      <c r="C113" s="59"/>
      <c r="D113" s="53" t="str">
        <f>IF(ISBLANK(B113),"",_xlfn.XLOOKUP(B113,Inventaire!A:A,Inventaire!C:C))</f>
        <v/>
      </c>
      <c r="E113" s="65" t="str">
        <f>IF(ISBLANK(A113),"",_xlfn.XLOOKUP(A113,Clients!A:A,Clients!B:B))</f>
        <v/>
      </c>
      <c r="F113" s="60" t="str">
        <f>IF(ISBLANK(C113),"",SUM(_xlfn.XLOOKUP(D113,Inventaire!C:C,Inventaire!D:D)*C113))</f>
        <v/>
      </c>
      <c r="G113" s="61" t="str">
        <f t="shared" ca="1" si="1"/>
        <v/>
      </c>
      <c r="H113" s="11"/>
      <c r="I113" s="47"/>
      <c r="J113" s="11"/>
      <c r="K113" s="68" t="str">
        <f>IF(ISBLANK(I113),"",_xlfn.XLOOKUP(I113,Inventaire!A:A,Inventaire!C:C))</f>
        <v/>
      </c>
      <c r="L113" s="67"/>
    </row>
    <row r="114" spans="1:12" ht="15" customHeight="1" x14ac:dyDescent="0.25">
      <c r="A114" s="30"/>
      <c r="B114" s="47"/>
      <c r="C114" s="59"/>
      <c r="D114" s="53" t="str">
        <f>IF(ISBLANK(B114),"",_xlfn.XLOOKUP(B114,Inventaire!A:A,Inventaire!C:C))</f>
        <v/>
      </c>
      <c r="E114" s="65" t="str">
        <f>IF(ISBLANK(A114),"",_xlfn.XLOOKUP(A114,Clients!A:A,Clients!B:B))</f>
        <v/>
      </c>
      <c r="F114" s="60" t="str">
        <f>IF(ISBLANK(C114),"",SUM(_xlfn.XLOOKUP(D114,Inventaire!C:C,Inventaire!D:D)*C114))</f>
        <v/>
      </c>
      <c r="G114" s="61" t="str">
        <f t="shared" ca="1" si="1"/>
        <v/>
      </c>
      <c r="H114" s="11"/>
      <c r="I114" s="47"/>
      <c r="J114" s="11"/>
      <c r="K114" s="68" t="str">
        <f>IF(ISBLANK(I114),"",_xlfn.XLOOKUP(I114,Inventaire!A:A,Inventaire!C:C))</f>
        <v/>
      </c>
      <c r="L114" s="67"/>
    </row>
    <row r="115" spans="1:12" ht="15" customHeight="1" x14ac:dyDescent="0.25">
      <c r="A115" s="30"/>
      <c r="B115" s="47"/>
      <c r="C115" s="59"/>
      <c r="D115" s="53" t="str">
        <f>IF(ISBLANK(B115),"",_xlfn.XLOOKUP(B115,Inventaire!A:A,Inventaire!C:C))</f>
        <v/>
      </c>
      <c r="E115" s="65" t="str">
        <f>IF(ISBLANK(A115),"",_xlfn.XLOOKUP(A115,Clients!A:A,Clients!B:B))</f>
        <v/>
      </c>
      <c r="F115" s="60" t="str">
        <f>IF(ISBLANK(C115),"",SUM(_xlfn.XLOOKUP(D115,Inventaire!C:C,Inventaire!D:D)*C115))</f>
        <v/>
      </c>
      <c r="G115" s="61" t="str">
        <f t="shared" ca="1" si="1"/>
        <v/>
      </c>
      <c r="H115" s="11"/>
      <c r="I115" s="47"/>
      <c r="J115" s="11"/>
      <c r="K115" s="68" t="str">
        <f>IF(ISBLANK(I115),"",_xlfn.XLOOKUP(I115,Inventaire!A:A,Inventaire!C:C))</f>
        <v/>
      </c>
      <c r="L115" s="67"/>
    </row>
    <row r="116" spans="1:12" ht="15" customHeight="1" x14ac:dyDescent="0.25">
      <c r="A116" s="30"/>
      <c r="B116" s="47"/>
      <c r="C116" s="59"/>
      <c r="D116" s="53" t="str">
        <f>IF(ISBLANK(B116),"",_xlfn.XLOOKUP(B116,Inventaire!A:A,Inventaire!C:C))</f>
        <v/>
      </c>
      <c r="E116" s="65" t="str">
        <f>IF(ISBLANK(A116),"",_xlfn.XLOOKUP(A116,Clients!A:A,Clients!B:B))</f>
        <v/>
      </c>
      <c r="F116" s="60" t="str">
        <f>IF(ISBLANK(C116),"",SUM(_xlfn.XLOOKUP(D116,Inventaire!C:C,Inventaire!D:D)*C116))</f>
        <v/>
      </c>
      <c r="G116" s="61" t="str">
        <f t="shared" ca="1" si="1"/>
        <v/>
      </c>
      <c r="H116" s="11"/>
      <c r="I116" s="47"/>
      <c r="J116" s="11"/>
      <c r="K116" s="68" t="str">
        <f>IF(ISBLANK(I116),"",_xlfn.XLOOKUP(I116,Inventaire!A:A,Inventaire!C:C))</f>
        <v/>
      </c>
      <c r="L116" s="67"/>
    </row>
    <row r="117" spans="1:12" ht="15" customHeight="1" x14ac:dyDescent="0.25">
      <c r="A117" s="30"/>
      <c r="B117" s="47"/>
      <c r="C117" s="59"/>
      <c r="D117" s="53" t="str">
        <f>IF(ISBLANK(B117),"",_xlfn.XLOOKUP(B117,Inventaire!A:A,Inventaire!C:C))</f>
        <v/>
      </c>
      <c r="E117" s="65" t="str">
        <f>IF(ISBLANK(A117),"",_xlfn.XLOOKUP(A117,Clients!A:A,Clients!B:B))</f>
        <v/>
      </c>
      <c r="F117" s="60" t="str">
        <f>IF(ISBLANK(C117),"",SUM(_xlfn.XLOOKUP(D117,Inventaire!C:C,Inventaire!D:D)*C117))</f>
        <v/>
      </c>
      <c r="G117" s="61" t="str">
        <f t="shared" ca="1" si="1"/>
        <v/>
      </c>
      <c r="H117" s="11"/>
      <c r="I117" s="47"/>
      <c r="J117" s="11"/>
      <c r="K117" s="68" t="str">
        <f>IF(ISBLANK(I117),"",_xlfn.XLOOKUP(I117,Inventaire!A:A,Inventaire!C:C))</f>
        <v/>
      </c>
      <c r="L117" s="67"/>
    </row>
    <row r="118" spans="1:12" ht="15" customHeight="1" x14ac:dyDescent="0.25">
      <c r="A118" s="30"/>
      <c r="B118" s="47"/>
      <c r="C118" s="59"/>
      <c r="D118" s="53" t="str">
        <f>IF(ISBLANK(B118),"",_xlfn.XLOOKUP(B118,Inventaire!A:A,Inventaire!C:C))</f>
        <v/>
      </c>
      <c r="E118" s="65" t="str">
        <f>IF(ISBLANK(A118),"",_xlfn.XLOOKUP(A118,Clients!A:A,Clients!B:B))</f>
        <v/>
      </c>
      <c r="F118" s="60" t="str">
        <f>IF(ISBLANK(C118),"",SUM(_xlfn.XLOOKUP(D118,Inventaire!C:C,Inventaire!D:D)*C118))</f>
        <v/>
      </c>
      <c r="G118" s="61" t="str">
        <f t="shared" ca="1" si="1"/>
        <v/>
      </c>
      <c r="H118" s="11"/>
      <c r="I118" s="47"/>
      <c r="J118" s="11"/>
      <c r="K118" s="68" t="str">
        <f>IF(ISBLANK(I118),"",_xlfn.XLOOKUP(I118,Inventaire!A:A,Inventaire!C:C))</f>
        <v/>
      </c>
      <c r="L118" s="67"/>
    </row>
    <row r="119" spans="1:12" ht="15" customHeight="1" x14ac:dyDescent="0.25">
      <c r="A119" s="30"/>
      <c r="B119" s="47"/>
      <c r="C119" s="11"/>
      <c r="D119" s="30" t="str">
        <f>IF(ISBLANK(B119),"",_xlfn.XLOOKUP(B119,Inventaire!A:A,Inventaire!C:C))</f>
        <v/>
      </c>
      <c r="E119" s="65" t="str">
        <f>IF(ISBLANK(A119),"",_xlfn.XLOOKUP(A119,Clients!A:A,Clients!B:B))</f>
        <v/>
      </c>
      <c r="F119" s="60" t="str">
        <f>IF(ISBLANK(C119),"",SUM(_xlfn.XLOOKUP(D119,Inventaire!C:C,Inventaire!D:D)*C119))</f>
        <v/>
      </c>
      <c r="G119" s="61" t="str">
        <f t="shared" ca="1" si="1"/>
        <v/>
      </c>
      <c r="H119" s="11"/>
      <c r="I119" s="47"/>
      <c r="J119" s="11"/>
      <c r="K119" s="68" t="str">
        <f>IF(ISBLANK(I119),"",_xlfn.XLOOKUP(I119,Inventaire!A:A,Inventaire!C:C))</f>
        <v/>
      </c>
      <c r="L119" s="67"/>
    </row>
    <row r="120" spans="1:12" ht="15" customHeight="1" x14ac:dyDescent="0.25">
      <c r="A120" s="30"/>
      <c r="B120" s="47"/>
      <c r="C120" s="11"/>
      <c r="D120" s="30" t="str">
        <f>IF(ISBLANK(B120),"",_xlfn.XLOOKUP(B120,Inventaire!A:A,Inventaire!C:C))</f>
        <v/>
      </c>
      <c r="E120" s="65" t="str">
        <f>IF(ISBLANK(A120),"",_xlfn.XLOOKUP(A120,Clients!A:A,Clients!B:B))</f>
        <v/>
      </c>
      <c r="F120" s="60" t="str">
        <f>IF(ISBLANK(C120),"",SUM(_xlfn.XLOOKUP(D120,Inventaire!C:C,Inventaire!D:D)*C120))</f>
        <v/>
      </c>
      <c r="G120" s="61" t="str">
        <f t="shared" ca="1" si="1"/>
        <v/>
      </c>
      <c r="H120" s="11"/>
      <c r="I120" s="47"/>
      <c r="J120" s="11"/>
      <c r="K120" s="68" t="str">
        <f>IF(ISBLANK(I120),"",_xlfn.XLOOKUP(I120,Inventaire!A:A,Inventaire!C:C))</f>
        <v/>
      </c>
      <c r="L120" s="67"/>
    </row>
    <row r="121" spans="1:12" ht="15" customHeight="1" x14ac:dyDescent="0.25">
      <c r="A121" s="30"/>
      <c r="B121" s="47"/>
      <c r="C121" s="11"/>
      <c r="D121" s="30" t="str">
        <f>IF(ISBLANK(B121),"",_xlfn.XLOOKUP(B121,Inventaire!A:A,Inventaire!C:C))</f>
        <v/>
      </c>
      <c r="E121" s="65" t="str">
        <f>IF(ISBLANK(A121),"",_xlfn.XLOOKUP(A121,Clients!A:A,Clients!B:B))</f>
        <v/>
      </c>
      <c r="F121" s="60" t="str">
        <f>IF(ISBLANK(C121),"",SUM(_xlfn.XLOOKUP(D121,Inventaire!C:C,Inventaire!D:D)*C121))</f>
        <v/>
      </c>
      <c r="G121" s="61" t="str">
        <f t="shared" ca="1" si="1"/>
        <v/>
      </c>
      <c r="H121" s="11"/>
      <c r="I121" s="47"/>
      <c r="J121" s="11"/>
      <c r="K121" s="68" t="str">
        <f>IF(ISBLANK(I121),"",_xlfn.XLOOKUP(I121,Inventaire!A:A,Inventaire!C:C))</f>
        <v/>
      </c>
      <c r="L121" s="67"/>
    </row>
    <row r="122" spans="1:12" ht="15" customHeight="1" x14ac:dyDescent="0.25">
      <c r="A122" s="30"/>
      <c r="B122" s="47"/>
      <c r="C122" s="11"/>
      <c r="D122" s="30" t="str">
        <f>IF(ISBLANK(B122),"",_xlfn.XLOOKUP(B122,Inventaire!A:A,Inventaire!C:C))</f>
        <v/>
      </c>
      <c r="E122" s="65" t="str">
        <f>IF(ISBLANK(A122),"",_xlfn.XLOOKUP(A122,Clients!A:A,Clients!B:B))</f>
        <v/>
      </c>
      <c r="F122" s="60" t="str">
        <f>IF(ISBLANK(C122),"",SUM(_xlfn.XLOOKUP(D122,Inventaire!C:C,Inventaire!D:D)*C122))</f>
        <v/>
      </c>
      <c r="G122" s="61" t="str">
        <f t="shared" ca="1" si="1"/>
        <v/>
      </c>
      <c r="H122" s="11"/>
      <c r="I122" s="47"/>
      <c r="J122" s="11"/>
      <c r="K122" s="68" t="str">
        <f>IF(ISBLANK(I122),"",_xlfn.XLOOKUP(I122,Inventaire!A:A,Inventaire!C:C))</f>
        <v/>
      </c>
      <c r="L122" s="67"/>
    </row>
    <row r="123" spans="1:12" ht="15" customHeight="1" x14ac:dyDescent="0.25">
      <c r="A123" s="30"/>
      <c r="B123" s="47"/>
      <c r="C123" s="11"/>
      <c r="D123" s="30" t="str">
        <f>IF(ISBLANK(B123),"",_xlfn.XLOOKUP(B123,Inventaire!A:A,Inventaire!C:C))</f>
        <v/>
      </c>
      <c r="E123" s="65" t="str">
        <f>IF(ISBLANK(A123),"",_xlfn.XLOOKUP(A123,Clients!A:A,Clients!B:B))</f>
        <v/>
      </c>
      <c r="F123" s="60" t="str">
        <f>IF(ISBLANK(C123),"",SUM(_xlfn.XLOOKUP(D123,Inventaire!C:C,Inventaire!D:D)*C123))</f>
        <v/>
      </c>
      <c r="G123" s="61" t="str">
        <f t="shared" ca="1" si="1"/>
        <v/>
      </c>
      <c r="H123" s="11"/>
      <c r="I123" s="47"/>
      <c r="J123" s="11"/>
      <c r="K123" s="68" t="str">
        <f>IF(ISBLANK(I123),"",_xlfn.XLOOKUP(I123,Inventaire!A:A,Inventaire!C:C))</f>
        <v/>
      </c>
      <c r="L123" s="67"/>
    </row>
    <row r="124" spans="1:12" ht="15" customHeight="1" x14ac:dyDescent="0.25">
      <c r="A124" s="30"/>
      <c r="B124" s="47"/>
      <c r="C124" s="11"/>
      <c r="D124" s="30" t="str">
        <f>IF(ISBLANK(B124),"",_xlfn.XLOOKUP(B124,Inventaire!A:A,Inventaire!C:C))</f>
        <v/>
      </c>
      <c r="E124" s="65" t="str">
        <f>IF(ISBLANK(A124),"",_xlfn.XLOOKUP(A124,Clients!A:A,Clients!B:B))</f>
        <v/>
      </c>
      <c r="F124" s="60" t="str">
        <f>IF(ISBLANK(C124),"",SUM(_xlfn.XLOOKUP(D124,Inventaire!C:C,Inventaire!D:D)*C124))</f>
        <v/>
      </c>
      <c r="G124" s="61" t="str">
        <f t="shared" ca="1" si="1"/>
        <v/>
      </c>
      <c r="H124" s="11"/>
      <c r="I124" s="47"/>
      <c r="J124" s="11"/>
      <c r="K124" s="68" t="str">
        <f>IF(ISBLANK(I124),"",_xlfn.XLOOKUP(I124,Inventaire!A:A,Inventaire!C:C))</f>
        <v/>
      </c>
      <c r="L124" s="67"/>
    </row>
    <row r="125" spans="1:12" ht="15" customHeight="1" x14ac:dyDescent="0.25">
      <c r="A125" s="30"/>
      <c r="B125" s="47"/>
      <c r="C125" s="11"/>
      <c r="D125" s="30" t="str">
        <f>IF(ISBLANK(B125),"",_xlfn.XLOOKUP(B125,Inventaire!A:A,Inventaire!C:C))</f>
        <v/>
      </c>
      <c r="E125" s="65" t="str">
        <f>IF(ISBLANK(A125),"",_xlfn.XLOOKUP(A125,Clients!A:A,Clients!B:B))</f>
        <v/>
      </c>
      <c r="F125" s="60" t="str">
        <f>IF(ISBLANK(C125),"",SUM(_xlfn.XLOOKUP(D125,Inventaire!C:C,Inventaire!D:D)*C125))</f>
        <v/>
      </c>
      <c r="G125" s="61" t="str">
        <f t="shared" ca="1" si="1"/>
        <v/>
      </c>
      <c r="H125" s="11"/>
      <c r="I125" s="47"/>
      <c r="J125" s="11"/>
      <c r="K125" s="68" t="str">
        <f>IF(ISBLANK(I125),"",_xlfn.XLOOKUP(I125,Inventaire!A:A,Inventaire!C:C))</f>
        <v/>
      </c>
      <c r="L125" s="67"/>
    </row>
    <row r="126" spans="1:12" ht="15" customHeight="1" x14ac:dyDescent="0.25">
      <c r="A126" s="30"/>
      <c r="B126" s="47"/>
      <c r="C126" s="11"/>
      <c r="D126" s="30" t="str">
        <f>IF(ISBLANK(B126),"",_xlfn.XLOOKUP(B126,Inventaire!A:A,Inventaire!C:C))</f>
        <v/>
      </c>
      <c r="E126" s="65" t="str">
        <f>IF(ISBLANK(A126),"",_xlfn.XLOOKUP(A126,Clients!A:A,Clients!B:B))</f>
        <v/>
      </c>
      <c r="F126" s="60" t="str">
        <f>IF(ISBLANK(C126),"",SUM(_xlfn.XLOOKUP(D126,Inventaire!C:C,Inventaire!D:D)*C126))</f>
        <v/>
      </c>
      <c r="G126" s="61" t="str">
        <f t="shared" ca="1" si="1"/>
        <v/>
      </c>
      <c r="H126" s="11"/>
      <c r="I126" s="47"/>
      <c r="J126" s="11"/>
      <c r="K126" s="68" t="str">
        <f>IF(ISBLANK(I126),"",_xlfn.XLOOKUP(I126,Inventaire!A:A,Inventaire!C:C))</f>
        <v/>
      </c>
      <c r="L126" s="67"/>
    </row>
    <row r="127" spans="1:12" ht="15" customHeight="1" x14ac:dyDescent="0.25">
      <c r="A127" s="30"/>
      <c r="B127" s="47"/>
      <c r="C127" s="11"/>
      <c r="D127" s="30" t="str">
        <f>IF(ISBLANK(B127),"",_xlfn.XLOOKUP(B127,Inventaire!A:A,Inventaire!C:C))</f>
        <v/>
      </c>
      <c r="E127" s="65" t="str">
        <f>IF(ISBLANK(A127),"",_xlfn.XLOOKUP(A127,Clients!A:A,Clients!B:B))</f>
        <v/>
      </c>
      <c r="F127" s="60" t="str">
        <f>IF(ISBLANK(C127),"",SUM(_xlfn.XLOOKUP(D127,Inventaire!C:C,Inventaire!D:D)*C127))</f>
        <v/>
      </c>
      <c r="G127" s="61" t="str">
        <f t="shared" ca="1" si="1"/>
        <v/>
      </c>
      <c r="H127" s="11"/>
      <c r="I127" s="47"/>
      <c r="J127" s="11"/>
      <c r="K127" s="68" t="str">
        <f>IF(ISBLANK(I127),"",_xlfn.XLOOKUP(I127,Inventaire!A:A,Inventaire!C:C))</f>
        <v/>
      </c>
      <c r="L127" s="67"/>
    </row>
    <row r="128" spans="1:12" ht="15" customHeight="1" x14ac:dyDescent="0.25">
      <c r="A128" s="30"/>
      <c r="B128" s="47"/>
      <c r="C128" s="11"/>
      <c r="D128" s="30" t="str">
        <f>IF(ISBLANK(B128),"",_xlfn.XLOOKUP(B128,Inventaire!A:A,Inventaire!C:C))</f>
        <v/>
      </c>
      <c r="E128" s="65" t="str">
        <f>IF(ISBLANK(A128),"",_xlfn.XLOOKUP(A128,Clients!A:A,Clients!B:B))</f>
        <v/>
      </c>
      <c r="F128" s="60" t="str">
        <f>IF(ISBLANK(C128),"",SUM(_xlfn.XLOOKUP(D128,Inventaire!C:C,Inventaire!D:D)*C128))</f>
        <v/>
      </c>
      <c r="G128" s="61" t="str">
        <f t="shared" ca="1" si="1"/>
        <v/>
      </c>
      <c r="H128" s="11"/>
      <c r="I128" s="47"/>
      <c r="J128" s="11"/>
      <c r="K128" s="68" t="str">
        <f>IF(ISBLANK(I128),"",_xlfn.XLOOKUP(I128,Inventaire!A:A,Inventaire!C:C))</f>
        <v/>
      </c>
      <c r="L128" s="67"/>
    </row>
    <row r="129" spans="1:12" ht="15" customHeight="1" x14ac:dyDescent="0.25">
      <c r="A129" s="30"/>
      <c r="B129" s="47"/>
      <c r="C129" s="11"/>
      <c r="D129" s="30" t="str">
        <f>IF(ISBLANK(B129),"",_xlfn.XLOOKUP(B129,Inventaire!A:A,Inventaire!C:C))</f>
        <v/>
      </c>
      <c r="E129" s="65" t="str">
        <f>IF(ISBLANK(A129),"",_xlfn.XLOOKUP(A129,Clients!A:A,Clients!B:B))</f>
        <v/>
      </c>
      <c r="F129" s="60" t="str">
        <f>IF(ISBLANK(C129),"",SUM(_xlfn.XLOOKUP(D129,Inventaire!C:C,Inventaire!D:D)*C129))</f>
        <v/>
      </c>
      <c r="G129" s="61" t="str">
        <f t="shared" ca="1" si="1"/>
        <v/>
      </c>
      <c r="H129" s="11"/>
      <c r="I129" s="47"/>
      <c r="J129" s="11"/>
      <c r="K129" s="68" t="str">
        <f>IF(ISBLANK(I129),"",_xlfn.XLOOKUP(I129,Inventaire!A:A,Inventaire!C:C))</f>
        <v/>
      </c>
      <c r="L129" s="67"/>
    </row>
    <row r="130" spans="1:12" ht="15" customHeight="1" x14ac:dyDescent="0.25">
      <c r="A130" s="30"/>
      <c r="B130" s="47"/>
      <c r="C130" s="11"/>
      <c r="D130" s="30" t="str">
        <f>IF(ISBLANK(B130),"",_xlfn.XLOOKUP(B130,Inventaire!A:A,Inventaire!C:C))</f>
        <v/>
      </c>
      <c r="E130" s="65" t="str">
        <f>IF(ISBLANK(A130),"",_xlfn.XLOOKUP(A130,Clients!A:A,Clients!B:B))</f>
        <v/>
      </c>
      <c r="F130" s="60" t="str">
        <f>IF(ISBLANK(C130),"",SUM(_xlfn.XLOOKUP(D130,Inventaire!C:C,Inventaire!D:D)*C130))</f>
        <v/>
      </c>
      <c r="G130" s="61" t="str">
        <f t="shared" ca="1" si="1"/>
        <v/>
      </c>
      <c r="H130" s="11"/>
      <c r="I130" s="47"/>
      <c r="J130" s="11"/>
      <c r="K130" s="68" t="str">
        <f>IF(ISBLANK(I130),"",_xlfn.XLOOKUP(I130,Inventaire!A:A,Inventaire!C:C))</f>
        <v/>
      </c>
      <c r="L130" s="67"/>
    </row>
    <row r="131" spans="1:12" ht="15" customHeight="1" x14ac:dyDescent="0.25">
      <c r="A131" s="30"/>
      <c r="B131" s="47"/>
      <c r="C131" s="11"/>
      <c r="D131" s="30" t="str">
        <f>IF(ISBLANK(B131),"",_xlfn.XLOOKUP(B131,Inventaire!A:A,Inventaire!C:C))</f>
        <v/>
      </c>
      <c r="E131" s="65" t="str">
        <f>IF(ISBLANK(A131),"",_xlfn.XLOOKUP(A131,Clients!A:A,Clients!B:B))</f>
        <v/>
      </c>
      <c r="F131" s="60" t="str">
        <f>IF(ISBLANK(C131),"",SUM(_xlfn.XLOOKUP(D131,Inventaire!C:C,Inventaire!D:D)*C131))</f>
        <v/>
      </c>
      <c r="G131" s="61" t="str">
        <f t="shared" ca="1" si="1"/>
        <v/>
      </c>
      <c r="H131" s="11"/>
      <c r="I131" s="47"/>
      <c r="J131" s="11"/>
      <c r="K131" s="68" t="str">
        <f>IF(ISBLANK(I131),"",_xlfn.XLOOKUP(I131,Inventaire!A:A,Inventaire!C:C))</f>
        <v/>
      </c>
      <c r="L131" s="67"/>
    </row>
    <row r="132" spans="1:12" ht="15" customHeight="1" x14ac:dyDescent="0.25">
      <c r="A132" s="30"/>
      <c r="B132" s="47"/>
      <c r="C132" s="11"/>
      <c r="D132" s="30" t="str">
        <f>IF(ISBLANK(B132),"",_xlfn.XLOOKUP(B132,Inventaire!A:A,Inventaire!C:C))</f>
        <v/>
      </c>
      <c r="E132" s="65" t="str">
        <f>IF(ISBLANK(A132),"",_xlfn.XLOOKUP(A132,Clients!A:A,Clients!B:B))</f>
        <v/>
      </c>
      <c r="F132" s="60" t="str">
        <f>IF(ISBLANK(C132),"",SUM(_xlfn.XLOOKUP(D132,Inventaire!C:C,Inventaire!D:D)*C132))</f>
        <v/>
      </c>
      <c r="G132" s="61" t="str">
        <f t="shared" ref="G132:G195" ca="1" si="2">IF(ISBLANK(C132),"",TODAY())</f>
        <v/>
      </c>
      <c r="H132" s="11"/>
      <c r="I132" s="47"/>
      <c r="J132" s="11"/>
      <c r="K132" s="68" t="str">
        <f>IF(ISBLANK(I132),"",_xlfn.XLOOKUP(I132,Inventaire!A:A,Inventaire!C:C))</f>
        <v/>
      </c>
      <c r="L132" s="67"/>
    </row>
    <row r="133" spans="1:12" ht="15" customHeight="1" x14ac:dyDescent="0.25">
      <c r="A133" s="30"/>
      <c r="B133" s="47"/>
      <c r="C133" s="11"/>
      <c r="D133" s="30" t="str">
        <f>IF(ISBLANK(B133),"",_xlfn.XLOOKUP(B133,Inventaire!A:A,Inventaire!C:C))</f>
        <v/>
      </c>
      <c r="E133" s="65" t="str">
        <f>IF(ISBLANK(A133),"",_xlfn.XLOOKUP(A133,Clients!A:A,Clients!B:B))</f>
        <v/>
      </c>
      <c r="F133" s="60" t="str">
        <f>IF(ISBLANK(C133),"",SUM(_xlfn.XLOOKUP(D133,Inventaire!C:C,Inventaire!D:D)*C133))</f>
        <v/>
      </c>
      <c r="G133" s="61" t="str">
        <f t="shared" ca="1" si="2"/>
        <v/>
      </c>
      <c r="H133" s="11"/>
      <c r="I133" s="47"/>
      <c r="J133" s="11"/>
      <c r="K133" s="68" t="str">
        <f>IF(ISBLANK(I133),"",_xlfn.XLOOKUP(I133,Inventaire!A:A,Inventaire!C:C))</f>
        <v/>
      </c>
      <c r="L133" s="67"/>
    </row>
    <row r="134" spans="1:12" ht="15" customHeight="1" x14ac:dyDescent="0.25">
      <c r="A134" s="30"/>
      <c r="B134" s="47"/>
      <c r="C134" s="11"/>
      <c r="D134" s="30" t="str">
        <f>IF(ISBLANK(B134),"",_xlfn.XLOOKUP(B134,Inventaire!A:A,Inventaire!C:C))</f>
        <v/>
      </c>
      <c r="E134" s="65" t="str">
        <f>IF(ISBLANK(A134),"",_xlfn.XLOOKUP(A134,Clients!A:A,Clients!B:B))</f>
        <v/>
      </c>
      <c r="F134" s="60" t="str">
        <f>IF(ISBLANK(C134),"",SUM(_xlfn.XLOOKUP(D134,Inventaire!C:C,Inventaire!D:D)*C134))</f>
        <v/>
      </c>
      <c r="G134" s="61" t="str">
        <f t="shared" ca="1" si="2"/>
        <v/>
      </c>
      <c r="H134" s="11"/>
      <c r="I134" s="47"/>
      <c r="J134" s="11"/>
      <c r="K134" s="68" t="str">
        <f>IF(ISBLANK(I134),"",_xlfn.XLOOKUP(I134,Inventaire!A:A,Inventaire!C:C))</f>
        <v/>
      </c>
      <c r="L134" s="67"/>
    </row>
    <row r="135" spans="1:12" ht="15" customHeight="1" x14ac:dyDescent="0.25">
      <c r="A135" s="30"/>
      <c r="B135" s="47"/>
      <c r="C135" s="11"/>
      <c r="D135" s="30" t="str">
        <f>IF(ISBLANK(B135),"",_xlfn.XLOOKUP(B135,Inventaire!A:A,Inventaire!C:C))</f>
        <v/>
      </c>
      <c r="E135" s="65" t="str">
        <f>IF(ISBLANK(A135),"",_xlfn.XLOOKUP(A135,Clients!A:A,Clients!B:B))</f>
        <v/>
      </c>
      <c r="F135" s="60" t="str">
        <f>IF(ISBLANK(C135),"",SUM(_xlfn.XLOOKUP(D135,Inventaire!C:C,Inventaire!D:D)*C135))</f>
        <v/>
      </c>
      <c r="G135" s="61" t="str">
        <f t="shared" ca="1" si="2"/>
        <v/>
      </c>
      <c r="H135" s="11"/>
      <c r="I135" s="47"/>
      <c r="J135" s="11"/>
      <c r="K135" s="68" t="str">
        <f>IF(ISBLANK(I135),"",_xlfn.XLOOKUP(I135,Inventaire!A:A,Inventaire!C:C))</f>
        <v/>
      </c>
      <c r="L135" s="67"/>
    </row>
    <row r="136" spans="1:12" ht="15" customHeight="1" x14ac:dyDescent="0.25">
      <c r="A136" s="30"/>
      <c r="B136" s="47"/>
      <c r="C136" s="11"/>
      <c r="D136" s="30" t="str">
        <f>IF(ISBLANK(B136),"",_xlfn.XLOOKUP(B136,Inventaire!A:A,Inventaire!C:C))</f>
        <v/>
      </c>
      <c r="E136" s="65" t="str">
        <f>IF(ISBLANK(A136),"",_xlfn.XLOOKUP(A136,Clients!A:A,Clients!B:B))</f>
        <v/>
      </c>
      <c r="F136" s="60" t="str">
        <f>IF(ISBLANK(C136),"",SUM(_xlfn.XLOOKUP(D136,Inventaire!C:C,Inventaire!D:D)*C136))</f>
        <v/>
      </c>
      <c r="G136" s="61" t="str">
        <f t="shared" ca="1" si="2"/>
        <v/>
      </c>
      <c r="H136" s="11"/>
      <c r="I136" s="47"/>
      <c r="J136" s="11"/>
      <c r="K136" s="68" t="str">
        <f>IF(ISBLANK(I136),"",_xlfn.XLOOKUP(I136,Inventaire!A:A,Inventaire!C:C))</f>
        <v/>
      </c>
      <c r="L136" s="67"/>
    </row>
    <row r="137" spans="1:12" ht="15" customHeight="1" x14ac:dyDescent="0.25">
      <c r="A137" s="30"/>
      <c r="B137" s="47"/>
      <c r="C137" s="11"/>
      <c r="D137" s="30" t="str">
        <f>IF(ISBLANK(B137),"",_xlfn.XLOOKUP(B137,Inventaire!A:A,Inventaire!C:C))</f>
        <v/>
      </c>
      <c r="E137" s="65" t="str">
        <f>IF(ISBLANK(A137),"",_xlfn.XLOOKUP(A137,Clients!A:A,Clients!B:B))</f>
        <v/>
      </c>
      <c r="F137" s="60" t="str">
        <f>IF(ISBLANK(C137),"",SUM(_xlfn.XLOOKUP(D137,Inventaire!C:C,Inventaire!D:D)*C137))</f>
        <v/>
      </c>
      <c r="G137" s="61" t="str">
        <f t="shared" ca="1" si="2"/>
        <v/>
      </c>
      <c r="H137" s="11"/>
      <c r="I137" s="47"/>
      <c r="J137" s="11"/>
      <c r="K137" s="68" t="str">
        <f>IF(ISBLANK(I137),"",_xlfn.XLOOKUP(I137,Inventaire!A:A,Inventaire!C:C))</f>
        <v/>
      </c>
      <c r="L137" s="67"/>
    </row>
    <row r="138" spans="1:12" ht="15" customHeight="1" x14ac:dyDescent="0.25">
      <c r="A138" s="30"/>
      <c r="B138" s="47"/>
      <c r="C138" s="11"/>
      <c r="D138" s="30" t="str">
        <f>IF(ISBLANK(B138),"",_xlfn.XLOOKUP(B138,Inventaire!A:A,Inventaire!C:C))</f>
        <v/>
      </c>
      <c r="E138" s="65" t="str">
        <f>IF(ISBLANK(A138),"",_xlfn.XLOOKUP(A138,Clients!A:A,Clients!B:B))</f>
        <v/>
      </c>
      <c r="F138" s="60" t="str">
        <f>IF(ISBLANK(C138),"",SUM(_xlfn.XLOOKUP(D138,Inventaire!C:C,Inventaire!D:D)*C138))</f>
        <v/>
      </c>
      <c r="G138" s="61" t="str">
        <f t="shared" ca="1" si="2"/>
        <v/>
      </c>
      <c r="H138" s="11"/>
      <c r="I138" s="47"/>
      <c r="J138" s="11"/>
      <c r="K138" s="68" t="str">
        <f>IF(ISBLANK(I138),"",_xlfn.XLOOKUP(I138,Inventaire!A:A,Inventaire!C:C))</f>
        <v/>
      </c>
      <c r="L138" s="67"/>
    </row>
    <row r="139" spans="1:12" ht="15" customHeight="1" x14ac:dyDescent="0.25">
      <c r="A139" s="30"/>
      <c r="B139" s="47"/>
      <c r="C139" s="11"/>
      <c r="D139" s="30" t="str">
        <f>IF(ISBLANK(B139),"",_xlfn.XLOOKUP(B139,Inventaire!A:A,Inventaire!C:C))</f>
        <v/>
      </c>
      <c r="E139" s="65" t="str">
        <f>IF(ISBLANK(A139),"",_xlfn.XLOOKUP(A139,Clients!A:A,Clients!B:B))</f>
        <v/>
      </c>
      <c r="F139" s="60" t="str">
        <f>IF(ISBLANK(C139),"",SUM(_xlfn.XLOOKUP(D139,Inventaire!C:C,Inventaire!D:D)*C139))</f>
        <v/>
      </c>
      <c r="G139" s="61" t="str">
        <f t="shared" ca="1" si="2"/>
        <v/>
      </c>
      <c r="H139" s="11"/>
      <c r="I139" s="47"/>
      <c r="J139" s="11"/>
      <c r="K139" s="68" t="str">
        <f>IF(ISBLANK(I139),"",_xlfn.XLOOKUP(I139,Inventaire!A:A,Inventaire!C:C))</f>
        <v/>
      </c>
      <c r="L139" s="67"/>
    </row>
    <row r="140" spans="1:12" ht="15" customHeight="1" x14ac:dyDescent="0.25">
      <c r="A140" s="30"/>
      <c r="B140" s="47"/>
      <c r="C140" s="11"/>
      <c r="D140" s="30" t="str">
        <f>IF(ISBLANK(B140),"",_xlfn.XLOOKUP(B140,Inventaire!A:A,Inventaire!C:C))</f>
        <v/>
      </c>
      <c r="E140" s="65" t="str">
        <f>IF(ISBLANK(A140),"",_xlfn.XLOOKUP(A140,Clients!A:A,Clients!B:B))</f>
        <v/>
      </c>
      <c r="F140" s="60" t="str">
        <f>IF(ISBLANK(C140),"",SUM(_xlfn.XLOOKUP(D140,Inventaire!C:C,Inventaire!D:D)*C140))</f>
        <v/>
      </c>
      <c r="G140" s="61" t="str">
        <f t="shared" ca="1" si="2"/>
        <v/>
      </c>
      <c r="H140" s="11"/>
      <c r="I140" s="47"/>
      <c r="J140" s="11"/>
      <c r="K140" s="68" t="str">
        <f>IF(ISBLANK(I140),"",_xlfn.XLOOKUP(I140,Inventaire!A:A,Inventaire!C:C))</f>
        <v/>
      </c>
      <c r="L140" s="67"/>
    </row>
    <row r="141" spans="1:12" ht="15" customHeight="1" x14ac:dyDescent="0.25">
      <c r="A141" s="30"/>
      <c r="B141" s="47"/>
      <c r="C141" s="11"/>
      <c r="D141" s="30" t="str">
        <f>IF(ISBLANK(B141),"",_xlfn.XLOOKUP(B141,Inventaire!A:A,Inventaire!C:C))</f>
        <v/>
      </c>
      <c r="E141" s="65" t="str">
        <f>IF(ISBLANK(A141),"",_xlfn.XLOOKUP(A141,Clients!A:A,Clients!B:B))</f>
        <v/>
      </c>
      <c r="F141" s="60" t="str">
        <f>IF(ISBLANK(C141),"",SUM(_xlfn.XLOOKUP(D141,Inventaire!C:C,Inventaire!D:D)*C141))</f>
        <v/>
      </c>
      <c r="G141" s="61" t="str">
        <f t="shared" ca="1" si="2"/>
        <v/>
      </c>
      <c r="H141" s="11"/>
      <c r="I141" s="47"/>
      <c r="J141" s="11"/>
      <c r="K141" s="68" t="str">
        <f>IF(ISBLANK(I141),"",_xlfn.XLOOKUP(I141,Inventaire!A:A,Inventaire!C:C))</f>
        <v/>
      </c>
      <c r="L141" s="67"/>
    </row>
    <row r="142" spans="1:12" ht="15" customHeight="1" x14ac:dyDescent="0.25">
      <c r="A142" s="30"/>
      <c r="B142" s="47"/>
      <c r="C142" s="11"/>
      <c r="D142" s="30" t="str">
        <f>IF(ISBLANK(B142),"",_xlfn.XLOOKUP(B142,Inventaire!A:A,Inventaire!C:C))</f>
        <v/>
      </c>
      <c r="E142" s="65" t="str">
        <f>IF(ISBLANK(A142),"",_xlfn.XLOOKUP(A142,Clients!A:A,Clients!B:B))</f>
        <v/>
      </c>
      <c r="F142" s="60" t="str">
        <f>IF(ISBLANK(C142),"",SUM(_xlfn.XLOOKUP(D142,Inventaire!C:C,Inventaire!D:D)*C142))</f>
        <v/>
      </c>
      <c r="G142" s="61" t="str">
        <f t="shared" ca="1" si="2"/>
        <v/>
      </c>
      <c r="H142" s="11"/>
      <c r="I142" s="47"/>
      <c r="J142" s="11"/>
      <c r="K142" s="68" t="str">
        <f>IF(ISBLANK(I142),"",_xlfn.XLOOKUP(I142,Inventaire!A:A,Inventaire!C:C))</f>
        <v/>
      </c>
      <c r="L142" s="67"/>
    </row>
    <row r="143" spans="1:12" ht="15" customHeight="1" x14ac:dyDescent="0.25">
      <c r="A143" s="30"/>
      <c r="B143" s="47"/>
      <c r="C143" s="11"/>
      <c r="D143" s="30" t="str">
        <f>IF(ISBLANK(B143),"",_xlfn.XLOOKUP(B143,Inventaire!A:A,Inventaire!C:C))</f>
        <v/>
      </c>
      <c r="E143" s="65" t="str">
        <f>IF(ISBLANK(A143),"",_xlfn.XLOOKUP(A143,Clients!A:A,Clients!B:B))</f>
        <v/>
      </c>
      <c r="F143" s="60" t="str">
        <f>IF(ISBLANK(C143),"",SUM(_xlfn.XLOOKUP(D143,Inventaire!C:C,Inventaire!D:D)*C143))</f>
        <v/>
      </c>
      <c r="G143" s="61" t="str">
        <f t="shared" ca="1" si="2"/>
        <v/>
      </c>
      <c r="H143" s="11"/>
      <c r="I143" s="47"/>
      <c r="J143" s="11"/>
      <c r="K143" s="68" t="str">
        <f>IF(ISBLANK(I143),"",_xlfn.XLOOKUP(I143,Inventaire!A:A,Inventaire!C:C))</f>
        <v/>
      </c>
      <c r="L143" s="67"/>
    </row>
    <row r="144" spans="1:12" ht="15" customHeight="1" x14ac:dyDescent="0.25">
      <c r="A144" s="30"/>
      <c r="B144" s="47"/>
      <c r="C144" s="11"/>
      <c r="D144" s="30" t="str">
        <f>IF(ISBLANK(B144),"",_xlfn.XLOOKUP(B144,Inventaire!A:A,Inventaire!C:C))</f>
        <v/>
      </c>
      <c r="E144" s="65" t="str">
        <f>IF(ISBLANK(A144),"",_xlfn.XLOOKUP(A144,Clients!A:A,Clients!B:B))</f>
        <v/>
      </c>
      <c r="F144" s="60" t="str">
        <f>IF(ISBLANK(C144),"",SUM(_xlfn.XLOOKUP(D144,Inventaire!C:C,Inventaire!D:D)*C144))</f>
        <v/>
      </c>
      <c r="G144" s="61" t="str">
        <f t="shared" ca="1" si="2"/>
        <v/>
      </c>
      <c r="H144" s="11"/>
      <c r="I144" s="47"/>
      <c r="J144" s="11"/>
      <c r="K144" s="68" t="str">
        <f>IF(ISBLANK(I144),"",_xlfn.XLOOKUP(I144,Inventaire!A:A,Inventaire!C:C))</f>
        <v/>
      </c>
      <c r="L144" s="67"/>
    </row>
    <row r="145" spans="1:12" ht="15" customHeight="1" x14ac:dyDescent="0.25">
      <c r="A145" s="30"/>
      <c r="B145" s="47"/>
      <c r="C145" s="11"/>
      <c r="D145" s="30" t="str">
        <f>IF(ISBLANK(B145),"",_xlfn.XLOOKUP(B145,Inventaire!A:A,Inventaire!C:C))</f>
        <v/>
      </c>
      <c r="E145" s="65" t="str">
        <f>IF(ISBLANK(A145),"",_xlfn.XLOOKUP(A145,Clients!A:A,Clients!B:B))</f>
        <v/>
      </c>
      <c r="F145" s="60" t="str">
        <f>IF(ISBLANK(C145),"",SUM(_xlfn.XLOOKUP(D145,Inventaire!C:C,Inventaire!D:D)*C145))</f>
        <v/>
      </c>
      <c r="G145" s="61" t="str">
        <f t="shared" ca="1" si="2"/>
        <v/>
      </c>
      <c r="H145" s="11"/>
      <c r="I145" s="47"/>
      <c r="J145" s="11"/>
      <c r="K145" s="68" t="str">
        <f>IF(ISBLANK(I145),"",_xlfn.XLOOKUP(I145,Inventaire!A:A,Inventaire!C:C))</f>
        <v/>
      </c>
      <c r="L145" s="67"/>
    </row>
    <row r="146" spans="1:12" ht="15" customHeight="1" x14ac:dyDescent="0.25">
      <c r="A146" s="30"/>
      <c r="B146" s="47"/>
      <c r="C146" s="11"/>
      <c r="D146" s="30" t="str">
        <f>IF(ISBLANK(B146),"",_xlfn.XLOOKUP(B146,Inventaire!A:A,Inventaire!C:C))</f>
        <v/>
      </c>
      <c r="E146" s="65" t="str">
        <f>IF(ISBLANK(A146),"",_xlfn.XLOOKUP(A146,Clients!A:A,Clients!B:B))</f>
        <v/>
      </c>
      <c r="F146" s="60" t="str">
        <f>IF(ISBLANK(C146),"",SUM(_xlfn.XLOOKUP(D146,Inventaire!C:C,Inventaire!D:D)*C146))</f>
        <v/>
      </c>
      <c r="G146" s="61" t="str">
        <f t="shared" ca="1" si="2"/>
        <v/>
      </c>
      <c r="H146" s="11"/>
      <c r="I146" s="47"/>
      <c r="J146" s="11"/>
      <c r="K146" s="68" t="str">
        <f>IF(ISBLANK(I146),"",_xlfn.XLOOKUP(I146,Inventaire!A:A,Inventaire!C:C))</f>
        <v/>
      </c>
      <c r="L146" s="67"/>
    </row>
    <row r="147" spans="1:12" ht="15" customHeight="1" x14ac:dyDescent="0.25">
      <c r="A147" s="30"/>
      <c r="B147" s="47"/>
      <c r="C147" s="11"/>
      <c r="D147" s="30" t="str">
        <f>IF(ISBLANK(B147),"",_xlfn.XLOOKUP(B147,Inventaire!A:A,Inventaire!C:C))</f>
        <v/>
      </c>
      <c r="E147" s="65" t="str">
        <f>IF(ISBLANK(A147),"",_xlfn.XLOOKUP(A147,Clients!A:A,Clients!B:B))</f>
        <v/>
      </c>
      <c r="F147" s="60" t="str">
        <f>IF(ISBLANK(C147),"",SUM(_xlfn.XLOOKUP(D147,Inventaire!C:C,Inventaire!D:D)*C147))</f>
        <v/>
      </c>
      <c r="G147" s="61" t="str">
        <f t="shared" ca="1" si="2"/>
        <v/>
      </c>
      <c r="H147" s="11"/>
      <c r="I147" s="47"/>
      <c r="J147" s="30"/>
      <c r="K147" s="68" t="str">
        <f>IF(ISBLANK(I147),"",_xlfn.XLOOKUP(I147,Inventaire!A:A,Inventaire!C:C))</f>
        <v/>
      </c>
      <c r="L147" s="67"/>
    </row>
    <row r="148" spans="1:12" ht="15" customHeight="1" x14ac:dyDescent="0.25">
      <c r="A148" s="30"/>
      <c r="B148" s="47"/>
      <c r="C148" s="11"/>
      <c r="D148" s="30" t="str">
        <f>IF(ISBLANK(B148),"",_xlfn.XLOOKUP(B148,Inventaire!A:A,Inventaire!C:C))</f>
        <v/>
      </c>
      <c r="E148" s="65" t="str">
        <f>IF(ISBLANK(A148),"",_xlfn.XLOOKUP(A148,Clients!A:A,Clients!B:B))</f>
        <v/>
      </c>
      <c r="F148" s="60" t="str">
        <f>IF(ISBLANK(C148),"",SUM(_xlfn.XLOOKUP(D148,Inventaire!C:C,Inventaire!D:D)*C148))</f>
        <v/>
      </c>
      <c r="G148" s="61" t="str">
        <f t="shared" ca="1" si="2"/>
        <v/>
      </c>
      <c r="H148" s="11"/>
      <c r="I148" s="47"/>
      <c r="J148" s="30"/>
      <c r="K148" s="68" t="str">
        <f>IF(ISBLANK(I148),"",_xlfn.XLOOKUP(I148,Inventaire!A:A,Inventaire!C:C))</f>
        <v/>
      </c>
      <c r="L148" s="67"/>
    </row>
    <row r="149" spans="1:12" ht="15" customHeight="1" x14ac:dyDescent="0.25">
      <c r="A149" s="30"/>
      <c r="B149" s="47"/>
      <c r="C149" s="11"/>
      <c r="D149" s="30" t="str">
        <f>IF(ISBLANK(B149),"",_xlfn.XLOOKUP(B149,Inventaire!A:A,Inventaire!C:C))</f>
        <v/>
      </c>
      <c r="E149" s="65" t="str">
        <f>IF(ISBLANK(A149),"",_xlfn.XLOOKUP(A149,Clients!A:A,Clients!B:B))</f>
        <v/>
      </c>
      <c r="F149" s="60" t="str">
        <f>IF(ISBLANK(C149),"",SUM(_xlfn.XLOOKUP(D149,Inventaire!C:C,Inventaire!D:D)*C149))</f>
        <v/>
      </c>
      <c r="G149" s="61" t="str">
        <f t="shared" ca="1" si="2"/>
        <v/>
      </c>
      <c r="H149" s="11"/>
      <c r="I149" s="47"/>
      <c r="J149" s="30"/>
      <c r="K149" s="68" t="str">
        <f>IF(ISBLANK(I149),"",_xlfn.XLOOKUP(I149,Inventaire!A:A,Inventaire!C:C))</f>
        <v/>
      </c>
      <c r="L149" s="67"/>
    </row>
    <row r="150" spans="1:12" ht="15" customHeight="1" x14ac:dyDescent="0.25">
      <c r="A150" s="30"/>
      <c r="B150" s="47"/>
      <c r="C150" s="11"/>
      <c r="D150" s="30" t="str">
        <f>IF(ISBLANK(B150),"",_xlfn.XLOOKUP(B150,Inventaire!A:A,Inventaire!C:C))</f>
        <v/>
      </c>
      <c r="E150" s="65" t="str">
        <f>IF(ISBLANK(A150),"",_xlfn.XLOOKUP(A150,Clients!A:A,Clients!B:B))</f>
        <v/>
      </c>
      <c r="F150" s="60" t="str">
        <f>IF(ISBLANK(C150),"",SUM(_xlfn.XLOOKUP(D150,Inventaire!C:C,Inventaire!D:D)*C150))</f>
        <v/>
      </c>
      <c r="G150" s="61" t="str">
        <f t="shared" ca="1" si="2"/>
        <v/>
      </c>
      <c r="H150" s="11"/>
      <c r="I150" s="47"/>
      <c r="J150" s="30"/>
      <c r="K150" s="68" t="str">
        <f>IF(ISBLANK(I150),"",_xlfn.XLOOKUP(I150,Inventaire!A:A,Inventaire!C:C))</f>
        <v/>
      </c>
      <c r="L150" s="67"/>
    </row>
    <row r="151" spans="1:12" ht="15" customHeight="1" x14ac:dyDescent="0.25">
      <c r="A151" s="30"/>
      <c r="B151" s="47"/>
      <c r="C151" s="11"/>
      <c r="D151" s="30" t="str">
        <f>IF(ISBLANK(B151),"",_xlfn.XLOOKUP(B151,Inventaire!A:A,Inventaire!C:C))</f>
        <v/>
      </c>
      <c r="E151" s="65" t="str">
        <f>IF(ISBLANK(A151),"",_xlfn.XLOOKUP(A151,Clients!A:A,Clients!B:B))</f>
        <v/>
      </c>
      <c r="F151" s="60" t="str">
        <f>IF(ISBLANK(C151),"",SUM(_xlfn.XLOOKUP(D151,Inventaire!C:C,Inventaire!D:D)*C151))</f>
        <v/>
      </c>
      <c r="G151" s="61" t="str">
        <f t="shared" ca="1" si="2"/>
        <v/>
      </c>
      <c r="H151" s="11"/>
      <c r="I151" s="47"/>
      <c r="J151" s="30"/>
      <c r="K151" s="68" t="str">
        <f>IF(ISBLANK(I151),"",_xlfn.XLOOKUP(I151,Inventaire!A:A,Inventaire!C:C))</f>
        <v/>
      </c>
      <c r="L151" s="67"/>
    </row>
    <row r="152" spans="1:12" ht="15" customHeight="1" x14ac:dyDescent="0.25">
      <c r="A152" s="30"/>
      <c r="B152" s="47"/>
      <c r="C152" s="11"/>
      <c r="D152" s="30" t="str">
        <f>IF(ISBLANK(B152),"",_xlfn.XLOOKUP(B152,Inventaire!A:A,Inventaire!C:C))</f>
        <v/>
      </c>
      <c r="E152" s="65" t="str">
        <f>IF(ISBLANK(A152),"",_xlfn.XLOOKUP(A152,Clients!A:A,Clients!B:B))</f>
        <v/>
      </c>
      <c r="F152" s="60" t="str">
        <f>IF(ISBLANK(C152),"",SUM(_xlfn.XLOOKUP(D152,Inventaire!C:C,Inventaire!D:D)*C152))</f>
        <v/>
      </c>
      <c r="G152" s="61" t="str">
        <f t="shared" ca="1" si="2"/>
        <v/>
      </c>
      <c r="H152" s="11"/>
      <c r="I152" s="47"/>
      <c r="J152" s="30"/>
      <c r="K152" s="68" t="str">
        <f>IF(ISBLANK(I152),"",_xlfn.XLOOKUP(I152,Inventaire!A:A,Inventaire!C:C))</f>
        <v/>
      </c>
      <c r="L152" s="67"/>
    </row>
    <row r="153" spans="1:12" ht="15" customHeight="1" x14ac:dyDescent="0.25">
      <c r="A153" s="30"/>
      <c r="B153" s="47"/>
      <c r="C153" s="11"/>
      <c r="D153" s="30" t="str">
        <f>IF(ISBLANK(B153),"",_xlfn.XLOOKUP(B153,Inventaire!A:A,Inventaire!C:C))</f>
        <v/>
      </c>
      <c r="E153" s="65" t="str">
        <f>IF(ISBLANK(A153),"",_xlfn.XLOOKUP(A153,Clients!A:A,Clients!B:B))</f>
        <v/>
      </c>
      <c r="F153" s="60" t="str">
        <f>IF(ISBLANK(C153),"",SUM(_xlfn.XLOOKUP(D153,Inventaire!C:C,Inventaire!D:D)*C153))</f>
        <v/>
      </c>
      <c r="G153" s="61" t="str">
        <f t="shared" ca="1" si="2"/>
        <v/>
      </c>
      <c r="H153" s="11"/>
      <c r="I153" s="47"/>
      <c r="J153" s="30"/>
      <c r="K153" s="68" t="str">
        <f>IF(ISBLANK(I153),"",_xlfn.XLOOKUP(I153,Inventaire!A:A,Inventaire!C:C))</f>
        <v/>
      </c>
      <c r="L153" s="67"/>
    </row>
    <row r="154" spans="1:12" ht="15" customHeight="1" x14ac:dyDescent="0.25">
      <c r="A154" s="30"/>
      <c r="B154" s="47"/>
      <c r="C154" s="11"/>
      <c r="D154" s="30" t="str">
        <f>IF(ISBLANK(B154),"",_xlfn.XLOOKUP(B154,Inventaire!A:A,Inventaire!C:C))</f>
        <v/>
      </c>
      <c r="E154" s="65" t="str">
        <f>IF(ISBLANK(A154),"",_xlfn.XLOOKUP(A154,Clients!A:A,Clients!B:B))</f>
        <v/>
      </c>
      <c r="F154" s="60" t="str">
        <f>IF(ISBLANK(C154),"",SUM(_xlfn.XLOOKUP(D154,Inventaire!C:C,Inventaire!D:D)*C154))</f>
        <v/>
      </c>
      <c r="G154" s="61" t="str">
        <f t="shared" ca="1" si="2"/>
        <v/>
      </c>
      <c r="H154" s="11"/>
      <c r="I154" s="47"/>
      <c r="J154" s="30"/>
      <c r="K154" s="68" t="str">
        <f>IF(ISBLANK(I154),"",_xlfn.XLOOKUP(I154,Inventaire!A:A,Inventaire!C:C))</f>
        <v/>
      </c>
      <c r="L154" s="67"/>
    </row>
    <row r="155" spans="1:12" ht="15" customHeight="1" x14ac:dyDescent="0.25">
      <c r="A155" s="30"/>
      <c r="B155" s="47"/>
      <c r="C155" s="11"/>
      <c r="D155" s="30" t="str">
        <f>IF(ISBLANK(B155),"",_xlfn.XLOOKUP(B155,Inventaire!A:A,Inventaire!C:C))</f>
        <v/>
      </c>
      <c r="E155" s="65" t="str">
        <f>IF(ISBLANK(A155),"",_xlfn.XLOOKUP(A155,Clients!A:A,Clients!B:B))</f>
        <v/>
      </c>
      <c r="F155" s="60" t="str">
        <f>IF(ISBLANK(C155),"",SUM(_xlfn.XLOOKUP(D155,Inventaire!C:C,Inventaire!D:D)*C155))</f>
        <v/>
      </c>
      <c r="G155" s="61" t="str">
        <f t="shared" ca="1" si="2"/>
        <v/>
      </c>
      <c r="H155" s="11"/>
      <c r="I155" s="47"/>
      <c r="J155" s="30"/>
      <c r="K155" s="68" t="str">
        <f>IF(ISBLANK(I155),"",_xlfn.XLOOKUP(I155,Inventaire!A:A,Inventaire!C:C))</f>
        <v/>
      </c>
      <c r="L155" s="67"/>
    </row>
    <row r="156" spans="1:12" ht="15" customHeight="1" x14ac:dyDescent="0.25">
      <c r="A156" s="30"/>
      <c r="B156" s="47"/>
      <c r="C156" s="11"/>
      <c r="D156" s="30" t="str">
        <f>IF(ISBLANK(B156),"",_xlfn.XLOOKUP(B156,Inventaire!A:A,Inventaire!C:C))</f>
        <v/>
      </c>
      <c r="E156" s="65" t="str">
        <f>IF(ISBLANK(A156),"",_xlfn.XLOOKUP(A156,Clients!A:A,Clients!B:B))</f>
        <v/>
      </c>
      <c r="F156" s="60" t="str">
        <f>IF(ISBLANK(C156),"",SUM(_xlfn.XLOOKUP(D156,Inventaire!C:C,Inventaire!D:D)*C156))</f>
        <v/>
      </c>
      <c r="G156" s="61" t="str">
        <f t="shared" ca="1" si="2"/>
        <v/>
      </c>
      <c r="H156" s="11"/>
      <c r="I156" s="47"/>
      <c r="J156" s="30"/>
      <c r="K156" s="68" t="str">
        <f>IF(ISBLANK(I156),"",_xlfn.XLOOKUP(I156,Inventaire!A:A,Inventaire!C:C))</f>
        <v/>
      </c>
      <c r="L156" s="67"/>
    </row>
    <row r="157" spans="1:12" ht="15" customHeight="1" x14ac:dyDescent="0.25">
      <c r="A157" s="30"/>
      <c r="B157" s="47"/>
      <c r="C157" s="11"/>
      <c r="D157" s="30" t="str">
        <f>IF(ISBLANK(B157),"",_xlfn.XLOOKUP(B157,Inventaire!A:A,Inventaire!C:C))</f>
        <v/>
      </c>
      <c r="E157" s="65" t="str">
        <f>IF(ISBLANK(A157),"",_xlfn.XLOOKUP(A157,Clients!A:A,Clients!B:B))</f>
        <v/>
      </c>
      <c r="F157" s="60" t="str">
        <f>IF(ISBLANK(C157),"",SUM(_xlfn.XLOOKUP(D157,Inventaire!C:C,Inventaire!D:D)*C157))</f>
        <v/>
      </c>
      <c r="G157" s="61" t="str">
        <f t="shared" ca="1" si="2"/>
        <v/>
      </c>
      <c r="H157" s="11"/>
      <c r="I157" s="47"/>
      <c r="J157" s="30"/>
      <c r="K157" s="68" t="str">
        <f>IF(ISBLANK(I157),"",_xlfn.XLOOKUP(I157,Inventaire!A:A,Inventaire!C:C))</f>
        <v/>
      </c>
      <c r="L157" s="67"/>
    </row>
    <row r="158" spans="1:12" ht="15" customHeight="1" x14ac:dyDescent="0.25">
      <c r="A158" s="30"/>
      <c r="B158" s="47"/>
      <c r="C158" s="11"/>
      <c r="D158" s="30" t="str">
        <f>IF(ISBLANK(B158),"",_xlfn.XLOOKUP(B158,Inventaire!A:A,Inventaire!C:C))</f>
        <v/>
      </c>
      <c r="E158" s="65" t="str">
        <f>IF(ISBLANK(A158),"",_xlfn.XLOOKUP(A158,Clients!A:A,Clients!B:B))</f>
        <v/>
      </c>
      <c r="F158" s="60" t="str">
        <f>IF(ISBLANK(C158),"",SUM(_xlfn.XLOOKUP(D158,Inventaire!C:C,Inventaire!D:D)*C158))</f>
        <v/>
      </c>
      <c r="G158" s="61" t="str">
        <f t="shared" ca="1" si="2"/>
        <v/>
      </c>
      <c r="H158" s="11"/>
      <c r="I158" s="47"/>
      <c r="J158" s="30"/>
      <c r="K158" s="68" t="str">
        <f>IF(ISBLANK(I158),"",_xlfn.XLOOKUP(I158,Inventaire!A:A,Inventaire!C:C))</f>
        <v/>
      </c>
      <c r="L158" s="67"/>
    </row>
    <row r="159" spans="1:12" ht="15" customHeight="1" x14ac:dyDescent="0.25">
      <c r="A159" s="30"/>
      <c r="B159" s="47"/>
      <c r="C159" s="11"/>
      <c r="D159" s="30" t="str">
        <f>IF(ISBLANK(B159),"",_xlfn.XLOOKUP(B159,Inventaire!A:A,Inventaire!C:C))</f>
        <v/>
      </c>
      <c r="E159" s="65" t="str">
        <f>IF(ISBLANK(A159),"",_xlfn.XLOOKUP(A159,Clients!A:A,Clients!B:B))</f>
        <v/>
      </c>
      <c r="F159" s="60" t="str">
        <f>IF(ISBLANK(C159),"",SUM(_xlfn.XLOOKUP(D159,Inventaire!C:C,Inventaire!D:D)*C159))</f>
        <v/>
      </c>
      <c r="G159" s="61" t="str">
        <f t="shared" ca="1" si="2"/>
        <v/>
      </c>
      <c r="H159" s="11"/>
      <c r="I159" s="47"/>
      <c r="J159" s="30"/>
      <c r="K159" s="68" t="str">
        <f>IF(ISBLANK(I159),"",_xlfn.XLOOKUP(I159,Inventaire!A:A,Inventaire!C:C))</f>
        <v/>
      </c>
      <c r="L159" s="67"/>
    </row>
    <row r="160" spans="1:12" ht="15" customHeight="1" x14ac:dyDescent="0.25">
      <c r="A160" s="30"/>
      <c r="B160" s="47"/>
      <c r="C160" s="11"/>
      <c r="D160" s="30" t="str">
        <f>IF(ISBLANK(B160),"",_xlfn.XLOOKUP(B160,Inventaire!A:A,Inventaire!C:C))</f>
        <v/>
      </c>
      <c r="E160" s="65" t="str">
        <f>IF(ISBLANK(A160),"",_xlfn.XLOOKUP(A160,Clients!A:A,Clients!B:B))</f>
        <v/>
      </c>
      <c r="F160" s="60" t="str">
        <f>IF(ISBLANK(C160),"",SUM(_xlfn.XLOOKUP(D160,Inventaire!C:C,Inventaire!D:D)*C160))</f>
        <v/>
      </c>
      <c r="G160" s="61" t="str">
        <f t="shared" ca="1" si="2"/>
        <v/>
      </c>
      <c r="H160" s="11"/>
      <c r="I160" s="47"/>
      <c r="J160" s="30"/>
      <c r="K160" s="68" t="str">
        <f>IF(ISBLANK(I160),"",_xlfn.XLOOKUP(I160,Inventaire!A:A,Inventaire!C:C))</f>
        <v/>
      </c>
      <c r="L160" s="67"/>
    </row>
    <row r="161" spans="1:12" ht="15" customHeight="1" x14ac:dyDescent="0.25">
      <c r="A161" s="30"/>
      <c r="B161" s="47"/>
      <c r="C161" s="11"/>
      <c r="D161" s="30" t="str">
        <f>IF(ISBLANK(B161),"",_xlfn.XLOOKUP(B161,Inventaire!A:A,Inventaire!C:C))</f>
        <v/>
      </c>
      <c r="E161" s="65" t="str">
        <f>IF(ISBLANK(A161),"",_xlfn.XLOOKUP(A161,Clients!A:A,Clients!B:B))</f>
        <v/>
      </c>
      <c r="F161" s="60" t="str">
        <f>IF(ISBLANK(C161),"",SUM(_xlfn.XLOOKUP(D161,Inventaire!C:C,Inventaire!D:D)*C161))</f>
        <v/>
      </c>
      <c r="G161" s="61" t="str">
        <f t="shared" ca="1" si="2"/>
        <v/>
      </c>
      <c r="H161" s="11"/>
      <c r="I161" s="47"/>
      <c r="J161" s="30"/>
      <c r="K161" s="68" t="str">
        <f>IF(ISBLANK(I161),"",_xlfn.XLOOKUP(I161,Inventaire!A:A,Inventaire!C:C))</f>
        <v/>
      </c>
      <c r="L161" s="67"/>
    </row>
    <row r="162" spans="1:12" ht="15" customHeight="1" x14ac:dyDescent="0.25">
      <c r="A162" s="30"/>
      <c r="B162" s="47"/>
      <c r="C162" s="11"/>
      <c r="D162" s="30" t="str">
        <f>IF(ISBLANK(B162),"",_xlfn.XLOOKUP(B162,Inventaire!A:A,Inventaire!C:C))</f>
        <v/>
      </c>
      <c r="E162" s="65" t="str">
        <f>IF(ISBLANK(A162),"",_xlfn.XLOOKUP(A162,Clients!A:A,Clients!B:B))</f>
        <v/>
      </c>
      <c r="F162" s="60" t="str">
        <f>IF(ISBLANK(C162),"",SUM(_xlfn.XLOOKUP(D162,Inventaire!C:C,Inventaire!D:D)*C162))</f>
        <v/>
      </c>
      <c r="G162" s="61" t="str">
        <f t="shared" ca="1" si="2"/>
        <v/>
      </c>
      <c r="H162" s="11"/>
      <c r="I162" s="47"/>
      <c r="J162" s="30"/>
      <c r="K162" s="68" t="str">
        <f>IF(ISBLANK(I162),"",_xlfn.XLOOKUP(I162,Inventaire!A:A,Inventaire!C:C))</f>
        <v/>
      </c>
      <c r="L162" s="67"/>
    </row>
    <row r="163" spans="1:12" ht="15" customHeight="1" x14ac:dyDescent="0.25">
      <c r="A163" s="30"/>
      <c r="B163" s="47"/>
      <c r="C163" s="11"/>
      <c r="D163" s="30" t="str">
        <f>IF(ISBLANK(B163),"",_xlfn.XLOOKUP(B163,Inventaire!A:A,Inventaire!C:C))</f>
        <v/>
      </c>
      <c r="E163" s="65" t="str">
        <f>IF(ISBLANK(A163),"",_xlfn.XLOOKUP(A163,Clients!A:A,Clients!B:B))</f>
        <v/>
      </c>
      <c r="F163" s="60" t="str">
        <f>IF(ISBLANK(C163),"",SUM(_xlfn.XLOOKUP(D163,Inventaire!C:C,Inventaire!D:D)*C163))</f>
        <v/>
      </c>
      <c r="G163" s="61" t="str">
        <f t="shared" ca="1" si="2"/>
        <v/>
      </c>
      <c r="H163" s="11"/>
      <c r="I163" s="47"/>
      <c r="J163" s="30"/>
      <c r="K163" s="68" t="str">
        <f>IF(ISBLANK(I163),"",_xlfn.XLOOKUP(I163,Inventaire!A:A,Inventaire!C:C))</f>
        <v/>
      </c>
      <c r="L163" s="67"/>
    </row>
    <row r="164" spans="1:12" ht="15" customHeight="1" x14ac:dyDescent="0.25">
      <c r="A164" s="30"/>
      <c r="B164" s="47"/>
      <c r="C164" s="11"/>
      <c r="D164" s="30" t="str">
        <f>IF(ISBLANK(B164),"",_xlfn.XLOOKUP(B164,Inventaire!A:A,Inventaire!C:C))</f>
        <v/>
      </c>
      <c r="E164" s="65" t="str">
        <f>IF(ISBLANK(A164),"",_xlfn.XLOOKUP(A164,Clients!A:A,Clients!B:B))</f>
        <v/>
      </c>
      <c r="F164" s="60" t="str">
        <f>IF(ISBLANK(C164),"",SUM(_xlfn.XLOOKUP(D164,Inventaire!C:C,Inventaire!D:D)*C164))</f>
        <v/>
      </c>
      <c r="G164" s="61" t="str">
        <f t="shared" ca="1" si="2"/>
        <v/>
      </c>
      <c r="H164" s="11"/>
      <c r="I164" s="47"/>
      <c r="J164" s="30"/>
      <c r="K164" s="68" t="str">
        <f>IF(ISBLANK(I164),"",_xlfn.XLOOKUP(I164,Inventaire!A:A,Inventaire!C:C))</f>
        <v/>
      </c>
      <c r="L164" s="67"/>
    </row>
    <row r="165" spans="1:12" ht="15" customHeight="1" x14ac:dyDescent="0.25">
      <c r="A165" s="30"/>
      <c r="B165" s="47"/>
      <c r="C165" s="11"/>
      <c r="D165" s="30" t="str">
        <f>IF(ISBLANK(B165),"",_xlfn.XLOOKUP(B165,Inventaire!A:A,Inventaire!C:C))</f>
        <v/>
      </c>
      <c r="E165" s="65" t="str">
        <f>IF(ISBLANK(A165),"",_xlfn.XLOOKUP(A165,Clients!A:A,Clients!B:B))</f>
        <v/>
      </c>
      <c r="F165" s="60" t="str">
        <f>IF(ISBLANK(C165),"",SUM(_xlfn.XLOOKUP(D165,Inventaire!C:C,Inventaire!D:D)*C165))</f>
        <v/>
      </c>
      <c r="G165" s="61" t="str">
        <f t="shared" ca="1" si="2"/>
        <v/>
      </c>
      <c r="H165" s="11"/>
      <c r="I165" s="47"/>
      <c r="J165" s="30"/>
      <c r="K165" s="68" t="str">
        <f>IF(ISBLANK(I165),"",_xlfn.XLOOKUP(I165,Inventaire!A:A,Inventaire!C:C))</f>
        <v/>
      </c>
      <c r="L165" s="67"/>
    </row>
    <row r="166" spans="1:12" ht="15" customHeight="1" x14ac:dyDescent="0.25">
      <c r="A166" s="30"/>
      <c r="B166" s="47"/>
      <c r="C166" s="11"/>
      <c r="D166" s="30" t="str">
        <f>IF(ISBLANK(B166),"",_xlfn.XLOOKUP(B166,Inventaire!A:A,Inventaire!C:C))</f>
        <v/>
      </c>
      <c r="E166" s="65" t="str">
        <f>IF(ISBLANK(A166),"",_xlfn.XLOOKUP(A166,Clients!A:A,Clients!B:B))</f>
        <v/>
      </c>
      <c r="F166" s="60" t="str">
        <f>IF(ISBLANK(C166),"",SUM(_xlfn.XLOOKUP(D166,Inventaire!C:C,Inventaire!D:D)*C166))</f>
        <v/>
      </c>
      <c r="G166" s="61" t="str">
        <f t="shared" ca="1" si="2"/>
        <v/>
      </c>
      <c r="H166" s="11"/>
      <c r="I166" s="47"/>
      <c r="J166" s="30"/>
      <c r="K166" s="68" t="str">
        <f>IF(ISBLANK(I166),"",_xlfn.XLOOKUP(I166,Inventaire!A:A,Inventaire!C:C))</f>
        <v/>
      </c>
      <c r="L166" s="67"/>
    </row>
    <row r="167" spans="1:12" ht="15" customHeight="1" x14ac:dyDescent="0.25">
      <c r="A167" s="30"/>
      <c r="B167" s="47"/>
      <c r="C167" s="11"/>
      <c r="D167" s="30" t="str">
        <f>IF(ISBLANK(B167),"",_xlfn.XLOOKUP(B167,Inventaire!A:A,Inventaire!C:C))</f>
        <v/>
      </c>
      <c r="E167" s="65" t="str">
        <f>IF(ISBLANK(A167),"",_xlfn.XLOOKUP(A167,Clients!A:A,Clients!B:B))</f>
        <v/>
      </c>
      <c r="F167" s="60" t="str">
        <f>IF(ISBLANK(C167),"",SUM(_xlfn.XLOOKUP(D167,Inventaire!C:C,Inventaire!D:D)*C167))</f>
        <v/>
      </c>
      <c r="G167" s="61" t="str">
        <f t="shared" ca="1" si="2"/>
        <v/>
      </c>
      <c r="H167" s="11"/>
      <c r="I167" s="47"/>
      <c r="J167" s="30"/>
      <c r="K167" s="68" t="str">
        <f>IF(ISBLANK(I167),"",_xlfn.XLOOKUP(I167,Inventaire!A:A,Inventaire!C:C))</f>
        <v/>
      </c>
      <c r="L167" s="67"/>
    </row>
    <row r="168" spans="1:12" ht="15" customHeight="1" x14ac:dyDescent="0.25">
      <c r="A168" s="30"/>
      <c r="B168" s="47"/>
      <c r="C168" s="11"/>
      <c r="D168" s="30" t="str">
        <f>IF(ISBLANK(B168),"",_xlfn.XLOOKUP(B168,Inventaire!A:A,Inventaire!C:C))</f>
        <v/>
      </c>
      <c r="E168" s="65" t="str">
        <f>IF(ISBLANK(A168),"",_xlfn.XLOOKUP(A168,Clients!A:A,Clients!B:B))</f>
        <v/>
      </c>
      <c r="F168" s="60" t="str">
        <f>IF(ISBLANK(C168),"",SUM(_xlfn.XLOOKUP(D168,Inventaire!C:C,Inventaire!D:D)*C168))</f>
        <v/>
      </c>
      <c r="G168" s="61" t="str">
        <f t="shared" ca="1" si="2"/>
        <v/>
      </c>
      <c r="H168" s="11"/>
      <c r="I168" s="47"/>
      <c r="J168" s="30"/>
      <c r="K168" s="68" t="str">
        <f>IF(ISBLANK(I168),"",_xlfn.XLOOKUP(I168,Inventaire!A:A,Inventaire!C:C))</f>
        <v/>
      </c>
      <c r="L168" s="67"/>
    </row>
    <row r="169" spans="1:12" ht="15" customHeight="1" x14ac:dyDescent="0.25">
      <c r="A169" s="30"/>
      <c r="B169" s="47"/>
      <c r="C169" s="11"/>
      <c r="D169" s="30" t="str">
        <f>IF(ISBLANK(B169),"",_xlfn.XLOOKUP(B169,Inventaire!A:A,Inventaire!C:C))</f>
        <v/>
      </c>
      <c r="E169" s="65" t="str">
        <f>IF(ISBLANK(A169),"",_xlfn.XLOOKUP(A169,Clients!A:A,Clients!B:B))</f>
        <v/>
      </c>
      <c r="F169" s="60" t="str">
        <f>IF(ISBLANK(C169),"",SUM(_xlfn.XLOOKUP(D169,Inventaire!C:C,Inventaire!D:D)*C169))</f>
        <v/>
      </c>
      <c r="G169" s="61" t="str">
        <f t="shared" ca="1" si="2"/>
        <v/>
      </c>
      <c r="H169" s="11"/>
      <c r="I169" s="47"/>
      <c r="J169" s="30"/>
      <c r="K169" s="68" t="str">
        <f>IF(ISBLANK(I169),"",_xlfn.XLOOKUP(I169,Inventaire!A:A,Inventaire!C:C))</f>
        <v/>
      </c>
      <c r="L169" s="67"/>
    </row>
    <row r="170" spans="1:12" ht="15" customHeight="1" x14ac:dyDescent="0.25">
      <c r="A170" s="30"/>
      <c r="B170" s="47"/>
      <c r="C170" s="11"/>
      <c r="D170" s="30" t="str">
        <f>IF(ISBLANK(B170),"",_xlfn.XLOOKUP(B170,Inventaire!A:A,Inventaire!C:C))</f>
        <v/>
      </c>
      <c r="E170" s="65" t="str">
        <f>IF(ISBLANK(A170),"",_xlfn.XLOOKUP(A170,Clients!A:A,Clients!B:B))</f>
        <v/>
      </c>
      <c r="F170" s="60" t="str">
        <f>IF(ISBLANK(C170),"",SUM(_xlfn.XLOOKUP(D170,Inventaire!C:C,Inventaire!D:D)*C170))</f>
        <v/>
      </c>
      <c r="G170" s="61" t="str">
        <f t="shared" ca="1" si="2"/>
        <v/>
      </c>
      <c r="H170" s="11"/>
      <c r="I170" s="47"/>
      <c r="J170" s="30"/>
      <c r="K170" s="68" t="str">
        <f>IF(ISBLANK(I170),"",_xlfn.XLOOKUP(I170,Inventaire!A:A,Inventaire!C:C))</f>
        <v/>
      </c>
      <c r="L170" s="67"/>
    </row>
    <row r="171" spans="1:12" ht="15" customHeight="1" x14ac:dyDescent="0.25">
      <c r="A171" s="30"/>
      <c r="B171" s="47"/>
      <c r="C171" s="11"/>
      <c r="D171" s="30" t="str">
        <f>IF(ISBLANK(B171),"",_xlfn.XLOOKUP(B171,Inventaire!A:A,Inventaire!C:C))</f>
        <v/>
      </c>
      <c r="E171" s="65" t="str">
        <f>IF(ISBLANK(A171),"",_xlfn.XLOOKUP(A171,Clients!A:A,Clients!B:B))</f>
        <v/>
      </c>
      <c r="F171" s="60" t="str">
        <f>IF(ISBLANK(C171),"",SUM(_xlfn.XLOOKUP(D171,Inventaire!C:C,Inventaire!D:D)*C171))</f>
        <v/>
      </c>
      <c r="G171" s="61" t="str">
        <f t="shared" ca="1" si="2"/>
        <v/>
      </c>
      <c r="H171" s="11"/>
      <c r="I171" s="47"/>
      <c r="J171" s="30"/>
      <c r="K171" s="68" t="str">
        <f>IF(ISBLANK(I171),"",_xlfn.XLOOKUP(I171,Inventaire!A:A,Inventaire!C:C))</f>
        <v/>
      </c>
      <c r="L171" s="67"/>
    </row>
    <row r="172" spans="1:12" ht="15" customHeight="1" x14ac:dyDescent="0.25">
      <c r="A172" s="30"/>
      <c r="B172" s="47"/>
      <c r="C172" s="11"/>
      <c r="D172" s="30" t="str">
        <f>IF(ISBLANK(B172),"",_xlfn.XLOOKUP(B172,Inventaire!A:A,Inventaire!C:C))</f>
        <v/>
      </c>
      <c r="E172" s="65" t="str">
        <f>IF(ISBLANK(A172),"",_xlfn.XLOOKUP(A172,Clients!A:A,Clients!B:B))</f>
        <v/>
      </c>
      <c r="F172" s="60" t="str">
        <f>IF(ISBLANK(C172),"",SUM(_xlfn.XLOOKUP(D172,Inventaire!C:C,Inventaire!D:D)*C172))</f>
        <v/>
      </c>
      <c r="G172" s="61" t="str">
        <f t="shared" ca="1" si="2"/>
        <v/>
      </c>
      <c r="H172" s="11"/>
      <c r="I172" s="47"/>
      <c r="J172" s="30"/>
      <c r="K172" s="68" t="str">
        <f>IF(ISBLANK(I172),"",_xlfn.XLOOKUP(I172,Inventaire!A:A,Inventaire!C:C))</f>
        <v/>
      </c>
      <c r="L172" s="67"/>
    </row>
    <row r="173" spans="1:12" ht="15" customHeight="1" x14ac:dyDescent="0.25">
      <c r="A173" s="30"/>
      <c r="B173" s="47"/>
      <c r="C173" s="11"/>
      <c r="D173" s="30" t="str">
        <f>IF(ISBLANK(B173),"",_xlfn.XLOOKUP(B173,Inventaire!A:A,Inventaire!C:C))</f>
        <v/>
      </c>
      <c r="E173" s="65" t="str">
        <f>IF(ISBLANK(A173),"",_xlfn.XLOOKUP(A173,Clients!A:A,Clients!B:B))</f>
        <v/>
      </c>
      <c r="F173" s="60" t="str">
        <f>IF(ISBLANK(C173),"",SUM(_xlfn.XLOOKUP(D173,Inventaire!C:C,Inventaire!D:D)*C173))</f>
        <v/>
      </c>
      <c r="G173" s="61" t="str">
        <f t="shared" ca="1" si="2"/>
        <v/>
      </c>
      <c r="H173" s="11"/>
      <c r="I173" s="47"/>
      <c r="J173" s="30"/>
      <c r="K173" s="68" t="str">
        <f>IF(ISBLANK(I173),"",_xlfn.XLOOKUP(I173,Inventaire!A:A,Inventaire!C:C))</f>
        <v/>
      </c>
      <c r="L173" s="67"/>
    </row>
    <row r="174" spans="1:12" ht="15" customHeight="1" x14ac:dyDescent="0.25">
      <c r="A174" s="30"/>
      <c r="B174" s="47"/>
      <c r="C174" s="11"/>
      <c r="D174" s="30" t="str">
        <f>IF(ISBLANK(B174),"",_xlfn.XLOOKUP(B174,Inventaire!A:A,Inventaire!C:C))</f>
        <v/>
      </c>
      <c r="E174" s="65" t="str">
        <f>IF(ISBLANK(A174),"",_xlfn.XLOOKUP(A174,Clients!A:A,Clients!B:B))</f>
        <v/>
      </c>
      <c r="F174" s="60" t="str">
        <f>IF(ISBLANK(C174),"",SUM(_xlfn.XLOOKUP(D174,Inventaire!C:C,Inventaire!D:D)*C174))</f>
        <v/>
      </c>
      <c r="G174" s="61" t="str">
        <f t="shared" ca="1" si="2"/>
        <v/>
      </c>
      <c r="H174" s="11"/>
      <c r="I174" s="47"/>
      <c r="J174" s="30"/>
      <c r="K174" s="68" t="str">
        <f>IF(ISBLANK(I174),"",_xlfn.XLOOKUP(I174,Inventaire!A:A,Inventaire!C:C))</f>
        <v/>
      </c>
      <c r="L174" s="67"/>
    </row>
    <row r="175" spans="1:12" ht="15" customHeight="1" x14ac:dyDescent="0.25">
      <c r="A175" s="30"/>
      <c r="B175" s="47"/>
      <c r="C175" s="11"/>
      <c r="D175" s="30" t="str">
        <f>IF(ISBLANK(B175),"",_xlfn.XLOOKUP(B175,Inventaire!A:A,Inventaire!C:C))</f>
        <v/>
      </c>
      <c r="E175" s="65" t="str">
        <f>IF(ISBLANK(A175),"",_xlfn.XLOOKUP(A175,Clients!A:A,Clients!B:B))</f>
        <v/>
      </c>
      <c r="F175" s="60" t="str">
        <f>IF(ISBLANK(C175),"",SUM(_xlfn.XLOOKUP(D175,Inventaire!C:C,Inventaire!D:D)*C175))</f>
        <v/>
      </c>
      <c r="G175" s="61" t="str">
        <f t="shared" ca="1" si="2"/>
        <v/>
      </c>
      <c r="H175" s="11"/>
      <c r="I175" s="47"/>
      <c r="J175" s="30"/>
      <c r="K175" s="68" t="str">
        <f>IF(ISBLANK(I175),"",_xlfn.XLOOKUP(I175,Inventaire!A:A,Inventaire!C:C))</f>
        <v/>
      </c>
      <c r="L175" s="67"/>
    </row>
    <row r="176" spans="1:12" ht="15" customHeight="1" x14ac:dyDescent="0.25">
      <c r="A176" s="30"/>
      <c r="B176" s="47"/>
      <c r="C176" s="11"/>
      <c r="D176" s="30" t="str">
        <f>IF(ISBLANK(B176),"",_xlfn.XLOOKUP(B176,Inventaire!A:A,Inventaire!C:C))</f>
        <v/>
      </c>
      <c r="E176" s="65" t="str">
        <f>IF(ISBLANK(A176),"",_xlfn.XLOOKUP(A176,Clients!A:A,Clients!B:B))</f>
        <v/>
      </c>
      <c r="F176" s="60" t="str">
        <f>IF(ISBLANK(C176),"",SUM(_xlfn.XLOOKUP(D176,Inventaire!C:C,Inventaire!D:D)*C176))</f>
        <v/>
      </c>
      <c r="G176" s="61" t="str">
        <f t="shared" ca="1" si="2"/>
        <v/>
      </c>
      <c r="H176" s="11"/>
      <c r="I176" s="47"/>
      <c r="J176" s="30"/>
      <c r="K176" s="68" t="str">
        <f>IF(ISBLANK(I176),"",_xlfn.XLOOKUP(I176,Inventaire!A:A,Inventaire!C:C))</f>
        <v/>
      </c>
      <c r="L176" s="67"/>
    </row>
    <row r="177" spans="1:12" ht="15" customHeight="1" x14ac:dyDescent="0.25">
      <c r="A177" s="30"/>
      <c r="B177" s="47"/>
      <c r="C177" s="11"/>
      <c r="D177" s="30" t="str">
        <f>IF(ISBLANK(B177),"",_xlfn.XLOOKUP(B177,Inventaire!A:A,Inventaire!C:C))</f>
        <v/>
      </c>
      <c r="E177" s="65" t="str">
        <f>IF(ISBLANK(A177),"",_xlfn.XLOOKUP(A177,Clients!A:A,Clients!B:B))</f>
        <v/>
      </c>
      <c r="F177" s="60" t="str">
        <f>IF(ISBLANK(C177),"",SUM(_xlfn.XLOOKUP(D177,Inventaire!C:C,Inventaire!D:D)*C177))</f>
        <v/>
      </c>
      <c r="G177" s="61" t="str">
        <f t="shared" ca="1" si="2"/>
        <v/>
      </c>
      <c r="H177" s="11"/>
      <c r="I177" s="47"/>
      <c r="J177" s="30"/>
      <c r="K177" s="68" t="str">
        <f>IF(ISBLANK(I177),"",_xlfn.XLOOKUP(I177,Inventaire!A:A,Inventaire!C:C))</f>
        <v/>
      </c>
      <c r="L177" s="67"/>
    </row>
    <row r="178" spans="1:12" ht="15" customHeight="1" x14ac:dyDescent="0.25">
      <c r="A178" s="30"/>
      <c r="B178" s="47"/>
      <c r="C178" s="11"/>
      <c r="D178" s="30" t="str">
        <f>IF(ISBLANK(B178),"",_xlfn.XLOOKUP(B178,Inventaire!A:A,Inventaire!C:C))</f>
        <v/>
      </c>
      <c r="E178" s="65" t="str">
        <f>IF(ISBLANK(A178),"",_xlfn.XLOOKUP(A178,Clients!A:A,Clients!B:B))</f>
        <v/>
      </c>
      <c r="F178" s="60" t="str">
        <f>IF(ISBLANK(C178),"",SUM(_xlfn.XLOOKUP(D178,Inventaire!C:C,Inventaire!D:D)*C178))</f>
        <v/>
      </c>
      <c r="G178" s="61" t="str">
        <f t="shared" ca="1" si="2"/>
        <v/>
      </c>
      <c r="H178" s="11"/>
      <c r="I178" s="47"/>
      <c r="J178" s="30"/>
      <c r="K178" s="68" t="str">
        <f>IF(ISBLANK(I178),"",_xlfn.XLOOKUP(I178,Inventaire!A:A,Inventaire!C:C))</f>
        <v/>
      </c>
      <c r="L178" s="67"/>
    </row>
    <row r="179" spans="1:12" ht="15" customHeight="1" x14ac:dyDescent="0.25">
      <c r="A179" s="30"/>
      <c r="B179" s="47"/>
      <c r="C179" s="11"/>
      <c r="D179" s="30" t="str">
        <f>IF(ISBLANK(B179),"",_xlfn.XLOOKUP(B179,Inventaire!A:A,Inventaire!C:C))</f>
        <v/>
      </c>
      <c r="E179" s="65" t="str">
        <f>IF(ISBLANK(A179),"",_xlfn.XLOOKUP(A179,Clients!A:A,Clients!B:B))</f>
        <v/>
      </c>
      <c r="F179" s="60" t="str">
        <f>IF(ISBLANK(C179),"",SUM(_xlfn.XLOOKUP(D179,Inventaire!C:C,Inventaire!D:D)*C179))</f>
        <v/>
      </c>
      <c r="G179" s="61" t="str">
        <f t="shared" ca="1" si="2"/>
        <v/>
      </c>
      <c r="H179" s="11"/>
      <c r="I179" s="47"/>
      <c r="J179" s="30"/>
      <c r="K179" s="68" t="str">
        <f>IF(ISBLANK(I179),"",_xlfn.XLOOKUP(I179,Inventaire!A:A,Inventaire!C:C))</f>
        <v/>
      </c>
      <c r="L179" s="67"/>
    </row>
    <row r="180" spans="1:12" ht="15" customHeight="1" x14ac:dyDescent="0.25">
      <c r="A180" s="30"/>
      <c r="B180" s="47"/>
      <c r="C180" s="11"/>
      <c r="D180" s="30" t="str">
        <f>IF(ISBLANK(B180),"",_xlfn.XLOOKUP(B180,Inventaire!A:A,Inventaire!C:C))</f>
        <v/>
      </c>
      <c r="E180" s="65" t="str">
        <f>IF(ISBLANK(A180),"",_xlfn.XLOOKUP(A180,Clients!A:A,Clients!B:B))</f>
        <v/>
      </c>
      <c r="F180" s="60" t="str">
        <f>IF(ISBLANK(C180),"",SUM(_xlfn.XLOOKUP(D180,Inventaire!C:C,Inventaire!D:D)*C180))</f>
        <v/>
      </c>
      <c r="G180" s="61" t="str">
        <f t="shared" ca="1" si="2"/>
        <v/>
      </c>
      <c r="H180" s="11"/>
      <c r="I180" s="47"/>
      <c r="J180" s="30"/>
      <c r="K180" s="68" t="str">
        <f>IF(ISBLANK(I180),"",_xlfn.XLOOKUP(I180,Inventaire!A:A,Inventaire!C:C))</f>
        <v/>
      </c>
      <c r="L180" s="67"/>
    </row>
    <row r="181" spans="1:12" ht="15" customHeight="1" x14ac:dyDescent="0.25">
      <c r="A181" s="30"/>
      <c r="B181" s="47"/>
      <c r="C181" s="11"/>
      <c r="D181" s="30" t="str">
        <f>IF(ISBLANK(B181),"",_xlfn.XLOOKUP(B181,Inventaire!A:A,Inventaire!C:C))</f>
        <v/>
      </c>
      <c r="E181" s="65" t="str">
        <f>IF(ISBLANK(A181),"",_xlfn.XLOOKUP(A181,Clients!A:A,Clients!B:B))</f>
        <v/>
      </c>
      <c r="F181" s="60" t="str">
        <f>IF(ISBLANK(C181),"",SUM(_xlfn.XLOOKUP(D181,Inventaire!C:C,Inventaire!D:D)*C181))</f>
        <v/>
      </c>
      <c r="G181" s="61" t="str">
        <f t="shared" ca="1" si="2"/>
        <v/>
      </c>
      <c r="H181" s="11"/>
      <c r="I181" s="47"/>
      <c r="J181" s="30"/>
      <c r="K181" s="68" t="str">
        <f>IF(ISBLANK(I181),"",_xlfn.XLOOKUP(I181,Inventaire!A:A,Inventaire!C:C))</f>
        <v/>
      </c>
      <c r="L181" s="67"/>
    </row>
    <row r="182" spans="1:12" ht="15" customHeight="1" x14ac:dyDescent="0.25">
      <c r="A182" s="30"/>
      <c r="B182" s="47"/>
      <c r="C182" s="11"/>
      <c r="D182" s="30" t="str">
        <f>IF(ISBLANK(B182),"",_xlfn.XLOOKUP(B182,Inventaire!A:A,Inventaire!C:C))</f>
        <v/>
      </c>
      <c r="E182" s="65" t="str">
        <f>IF(ISBLANK(A182),"",_xlfn.XLOOKUP(A182,Clients!A:A,Clients!B:B))</f>
        <v/>
      </c>
      <c r="F182" s="60" t="str">
        <f>IF(ISBLANK(C182),"",SUM(_xlfn.XLOOKUP(D182,Inventaire!C:C,Inventaire!D:D)*C182))</f>
        <v/>
      </c>
      <c r="G182" s="61" t="str">
        <f t="shared" ca="1" si="2"/>
        <v/>
      </c>
      <c r="H182" s="11"/>
      <c r="I182" s="47"/>
      <c r="J182" s="30"/>
      <c r="K182" s="68" t="str">
        <f>IF(ISBLANK(I182),"",_xlfn.XLOOKUP(I182,Inventaire!A:A,Inventaire!C:C))</f>
        <v/>
      </c>
      <c r="L182" s="67"/>
    </row>
    <row r="183" spans="1:12" ht="15" customHeight="1" x14ac:dyDescent="0.25">
      <c r="A183" s="30"/>
      <c r="B183" s="47"/>
      <c r="C183" s="11"/>
      <c r="D183" s="30" t="str">
        <f>IF(ISBLANK(B183),"",_xlfn.XLOOKUP(B183,Inventaire!A:A,Inventaire!C:C))</f>
        <v/>
      </c>
      <c r="E183" s="65" t="str">
        <f>IF(ISBLANK(A183),"",_xlfn.XLOOKUP(A183,Clients!A:A,Clients!B:B))</f>
        <v/>
      </c>
      <c r="F183" s="60" t="str">
        <f>IF(ISBLANK(C183),"",SUM(_xlfn.XLOOKUP(D183,Inventaire!C:C,Inventaire!D:D)*C183))</f>
        <v/>
      </c>
      <c r="G183" s="61" t="str">
        <f t="shared" ca="1" si="2"/>
        <v/>
      </c>
      <c r="H183" s="11"/>
      <c r="I183" s="47"/>
      <c r="J183" s="30"/>
      <c r="K183" s="68" t="str">
        <f>IF(ISBLANK(I183),"",_xlfn.XLOOKUP(I183,Inventaire!A:A,Inventaire!C:C))</f>
        <v/>
      </c>
      <c r="L183" s="67"/>
    </row>
    <row r="184" spans="1:12" ht="15" customHeight="1" x14ac:dyDescent="0.25">
      <c r="A184" s="30"/>
      <c r="B184" s="47"/>
      <c r="C184" s="11"/>
      <c r="D184" s="30" t="str">
        <f>IF(ISBLANK(B184),"",_xlfn.XLOOKUP(B184,Inventaire!A:A,Inventaire!C:C))</f>
        <v/>
      </c>
      <c r="E184" s="65" t="str">
        <f>IF(ISBLANK(A184),"",_xlfn.XLOOKUP(A184,Clients!A:A,Clients!B:B))</f>
        <v/>
      </c>
      <c r="F184" s="60" t="str">
        <f>IF(ISBLANK(C184),"",SUM(_xlfn.XLOOKUP(D184,Inventaire!C:C,Inventaire!D:D)*C184))</f>
        <v/>
      </c>
      <c r="G184" s="61" t="str">
        <f t="shared" ca="1" si="2"/>
        <v/>
      </c>
      <c r="H184" s="11"/>
      <c r="I184" s="47"/>
      <c r="J184" s="30"/>
      <c r="K184" s="68" t="str">
        <f>IF(ISBLANK(I184),"",_xlfn.XLOOKUP(I184,Inventaire!A:A,Inventaire!C:C))</f>
        <v/>
      </c>
      <c r="L184" s="67"/>
    </row>
    <row r="185" spans="1:12" ht="15" customHeight="1" x14ac:dyDescent="0.25">
      <c r="A185" s="30"/>
      <c r="B185" s="47"/>
      <c r="C185" s="11"/>
      <c r="D185" s="30" t="str">
        <f>IF(ISBLANK(B185),"",_xlfn.XLOOKUP(B185,Inventaire!A:A,Inventaire!C:C))</f>
        <v/>
      </c>
      <c r="E185" s="65" t="str">
        <f>IF(ISBLANK(A185),"",_xlfn.XLOOKUP(A185,Clients!A:A,Clients!B:B))</f>
        <v/>
      </c>
      <c r="F185" s="60" t="str">
        <f>IF(ISBLANK(C185),"",SUM(_xlfn.XLOOKUP(D185,Inventaire!C:C,Inventaire!D:D)*C185))</f>
        <v/>
      </c>
      <c r="G185" s="61" t="str">
        <f t="shared" ca="1" si="2"/>
        <v/>
      </c>
      <c r="H185" s="11"/>
      <c r="I185" s="47"/>
      <c r="J185" s="30"/>
      <c r="K185" s="68" t="str">
        <f>IF(ISBLANK(I185),"",_xlfn.XLOOKUP(I185,Inventaire!A:A,Inventaire!C:C))</f>
        <v/>
      </c>
      <c r="L185" s="67"/>
    </row>
    <row r="186" spans="1:12" ht="15" customHeight="1" x14ac:dyDescent="0.25">
      <c r="A186" s="30"/>
      <c r="B186" s="47"/>
      <c r="C186" s="11"/>
      <c r="D186" s="30" t="str">
        <f>IF(ISBLANK(B186),"",_xlfn.XLOOKUP(B186,Inventaire!A:A,Inventaire!C:C))</f>
        <v/>
      </c>
      <c r="E186" s="65" t="str">
        <f>IF(ISBLANK(A186),"",_xlfn.XLOOKUP(A186,Clients!A:A,Clients!B:B))</f>
        <v/>
      </c>
      <c r="F186" s="60" t="str">
        <f>IF(ISBLANK(C186),"",SUM(_xlfn.XLOOKUP(D186,Inventaire!C:C,Inventaire!D:D)*C186))</f>
        <v/>
      </c>
      <c r="G186" s="61" t="str">
        <f t="shared" ca="1" si="2"/>
        <v/>
      </c>
      <c r="H186" s="11"/>
      <c r="I186" s="47"/>
      <c r="J186" s="30"/>
      <c r="K186" s="68" t="str">
        <f>IF(ISBLANK(I186),"",_xlfn.XLOOKUP(I186,Inventaire!A:A,Inventaire!C:C))</f>
        <v/>
      </c>
      <c r="L186" s="67"/>
    </row>
    <row r="187" spans="1:12" ht="15" customHeight="1" x14ac:dyDescent="0.25">
      <c r="A187" s="30"/>
      <c r="B187" s="47"/>
      <c r="C187" s="11"/>
      <c r="D187" s="30" t="str">
        <f>IF(ISBLANK(B187),"",_xlfn.XLOOKUP(B187,Inventaire!A:A,Inventaire!C:C))</f>
        <v/>
      </c>
      <c r="E187" s="65" t="str">
        <f>IF(ISBLANK(A187),"",_xlfn.XLOOKUP(A187,Clients!A:A,Clients!B:B))</f>
        <v/>
      </c>
      <c r="F187" s="60" t="str">
        <f>IF(ISBLANK(C187),"",SUM(_xlfn.XLOOKUP(D187,Inventaire!C:C,Inventaire!D:D)*C187))</f>
        <v/>
      </c>
      <c r="G187" s="61" t="str">
        <f t="shared" ca="1" si="2"/>
        <v/>
      </c>
      <c r="H187" s="11"/>
      <c r="I187" s="47"/>
      <c r="J187" s="30"/>
      <c r="K187" s="68" t="str">
        <f>IF(ISBLANK(I187),"",_xlfn.XLOOKUP(I187,Inventaire!A:A,Inventaire!C:C))</f>
        <v/>
      </c>
      <c r="L187" s="67"/>
    </row>
    <row r="188" spans="1:12" ht="15" customHeight="1" x14ac:dyDescent="0.25">
      <c r="A188" s="30"/>
      <c r="B188" s="47"/>
      <c r="C188" s="11"/>
      <c r="D188" s="30" t="str">
        <f>IF(ISBLANK(B188),"",_xlfn.XLOOKUP(B188,Inventaire!A:A,Inventaire!C:C))</f>
        <v/>
      </c>
      <c r="E188" s="65" t="str">
        <f>IF(ISBLANK(A188),"",_xlfn.XLOOKUP(A188,Clients!A:A,Clients!B:B))</f>
        <v/>
      </c>
      <c r="F188" s="60" t="str">
        <f>IF(ISBLANK(C188),"",SUM(_xlfn.XLOOKUP(D188,Inventaire!C:C,Inventaire!D:D)*C188))</f>
        <v/>
      </c>
      <c r="G188" s="61" t="str">
        <f t="shared" ca="1" si="2"/>
        <v/>
      </c>
      <c r="H188" s="11"/>
      <c r="I188" s="47"/>
      <c r="J188" s="30"/>
      <c r="K188" s="68" t="str">
        <f>IF(ISBLANK(I188),"",_xlfn.XLOOKUP(I188,Inventaire!A:A,Inventaire!C:C))</f>
        <v/>
      </c>
      <c r="L188" s="67"/>
    </row>
    <row r="189" spans="1:12" ht="15" customHeight="1" x14ac:dyDescent="0.25">
      <c r="A189" s="30"/>
      <c r="B189" s="47"/>
      <c r="C189" s="11"/>
      <c r="D189" s="30" t="str">
        <f>IF(ISBLANK(B189),"",_xlfn.XLOOKUP(B189,Inventaire!A:A,Inventaire!C:C))</f>
        <v/>
      </c>
      <c r="E189" s="65" t="str">
        <f>IF(ISBLANK(A189),"",_xlfn.XLOOKUP(A189,Clients!A:A,Clients!B:B))</f>
        <v/>
      </c>
      <c r="F189" s="60" t="str">
        <f>IF(ISBLANK(C189),"",SUM(_xlfn.XLOOKUP(D189,Inventaire!C:C,Inventaire!D:D)*C189))</f>
        <v/>
      </c>
      <c r="G189" s="61" t="str">
        <f t="shared" ca="1" si="2"/>
        <v/>
      </c>
      <c r="H189" s="11"/>
      <c r="I189" s="47"/>
      <c r="J189" s="30"/>
      <c r="K189" s="68" t="str">
        <f>IF(ISBLANK(I189),"",_xlfn.XLOOKUP(I189,Inventaire!A:A,Inventaire!C:C))</f>
        <v/>
      </c>
      <c r="L189" s="67"/>
    </row>
    <row r="190" spans="1:12" ht="15" customHeight="1" x14ac:dyDescent="0.25">
      <c r="A190" s="30"/>
      <c r="B190" s="47"/>
      <c r="C190" s="11"/>
      <c r="D190" s="30" t="str">
        <f>IF(ISBLANK(B190),"",_xlfn.XLOOKUP(B190,Inventaire!A:A,Inventaire!C:C))</f>
        <v/>
      </c>
      <c r="E190" s="65" t="str">
        <f>IF(ISBLANK(A190),"",_xlfn.XLOOKUP(A190,Clients!A:A,Clients!B:B))</f>
        <v/>
      </c>
      <c r="F190" s="60" t="str">
        <f>IF(ISBLANK(C190),"",SUM(_xlfn.XLOOKUP(D190,Inventaire!C:C,Inventaire!D:D)*C190))</f>
        <v/>
      </c>
      <c r="G190" s="61" t="str">
        <f t="shared" ca="1" si="2"/>
        <v/>
      </c>
      <c r="H190" s="11"/>
      <c r="I190" s="47"/>
      <c r="J190" s="30"/>
      <c r="K190" s="68" t="str">
        <f>IF(ISBLANK(I190),"",_xlfn.XLOOKUP(I190,Inventaire!A:A,Inventaire!C:C))</f>
        <v/>
      </c>
      <c r="L190" s="67"/>
    </row>
    <row r="191" spans="1:12" ht="15" customHeight="1" x14ac:dyDescent="0.25">
      <c r="A191" s="30"/>
      <c r="B191" s="47"/>
      <c r="C191" s="11"/>
      <c r="D191" s="30" t="str">
        <f>IF(ISBLANK(B191),"",_xlfn.XLOOKUP(B191,Inventaire!A:A,Inventaire!C:C))</f>
        <v/>
      </c>
      <c r="E191" s="65" t="str">
        <f>IF(ISBLANK(A191),"",_xlfn.XLOOKUP(A191,Clients!A:A,Clients!B:B))</f>
        <v/>
      </c>
      <c r="F191" s="60" t="str">
        <f>IF(ISBLANK(C191),"",SUM(_xlfn.XLOOKUP(D191,Inventaire!C:C,Inventaire!D:D)*C191))</f>
        <v/>
      </c>
      <c r="G191" s="61" t="str">
        <f t="shared" ca="1" si="2"/>
        <v/>
      </c>
      <c r="H191" s="11"/>
      <c r="I191" s="47"/>
      <c r="J191" s="30"/>
      <c r="K191" s="68" t="str">
        <f>IF(ISBLANK(I191),"",_xlfn.XLOOKUP(I191,Inventaire!A:A,Inventaire!C:C))</f>
        <v/>
      </c>
      <c r="L191" s="67"/>
    </row>
    <row r="192" spans="1:12" ht="15" customHeight="1" x14ac:dyDescent="0.25">
      <c r="A192" s="30"/>
      <c r="B192" s="47"/>
      <c r="C192" s="11"/>
      <c r="D192" s="30" t="str">
        <f>IF(ISBLANK(B192),"",_xlfn.XLOOKUP(B192,Inventaire!A:A,Inventaire!C:C))</f>
        <v/>
      </c>
      <c r="E192" s="65" t="str">
        <f>IF(ISBLANK(A192),"",_xlfn.XLOOKUP(A192,Clients!A:A,Clients!B:B))</f>
        <v/>
      </c>
      <c r="F192" s="60" t="str">
        <f>IF(ISBLANK(C192),"",SUM(_xlfn.XLOOKUP(D192,Inventaire!C:C,Inventaire!D:D)*C192))</f>
        <v/>
      </c>
      <c r="G192" s="61" t="str">
        <f t="shared" ca="1" si="2"/>
        <v/>
      </c>
      <c r="H192" s="11"/>
      <c r="I192" s="47"/>
      <c r="J192" s="30"/>
      <c r="K192" s="68" t="str">
        <f>IF(ISBLANK(I192),"",_xlfn.XLOOKUP(I192,Inventaire!A:A,Inventaire!C:C))</f>
        <v/>
      </c>
      <c r="L192" s="67"/>
    </row>
    <row r="193" spans="1:12" ht="15" customHeight="1" x14ac:dyDescent="0.25">
      <c r="A193" s="30"/>
      <c r="B193" s="47"/>
      <c r="C193" s="11"/>
      <c r="D193" s="30" t="str">
        <f>IF(ISBLANK(B193),"",_xlfn.XLOOKUP(B193,Inventaire!A:A,Inventaire!C:C))</f>
        <v/>
      </c>
      <c r="E193" s="65" t="str">
        <f>IF(ISBLANK(A193),"",_xlfn.XLOOKUP(A193,Clients!A:A,Clients!B:B))</f>
        <v/>
      </c>
      <c r="F193" s="60" t="str">
        <f>IF(ISBLANK(C193),"",SUM(_xlfn.XLOOKUP(D193,Inventaire!C:C,Inventaire!D:D)*C193))</f>
        <v/>
      </c>
      <c r="G193" s="61" t="str">
        <f t="shared" ca="1" si="2"/>
        <v/>
      </c>
      <c r="H193" s="11"/>
      <c r="I193" s="47"/>
      <c r="J193" s="30"/>
      <c r="K193" s="68" t="str">
        <f>IF(ISBLANK(I193),"",_xlfn.XLOOKUP(I193,Inventaire!A:A,Inventaire!C:C))</f>
        <v/>
      </c>
      <c r="L193" s="67"/>
    </row>
    <row r="194" spans="1:12" ht="15" customHeight="1" x14ac:dyDescent="0.25">
      <c r="A194" s="30"/>
      <c r="B194" s="47"/>
      <c r="C194" s="11"/>
      <c r="D194" s="30" t="str">
        <f>IF(ISBLANK(B194),"",_xlfn.XLOOKUP(B194,Inventaire!A:A,Inventaire!C:C))</f>
        <v/>
      </c>
      <c r="E194" s="65" t="str">
        <f>IF(ISBLANK(A194),"",_xlfn.XLOOKUP(A194,Clients!A:A,Clients!B:B))</f>
        <v/>
      </c>
      <c r="F194" s="60" t="str">
        <f>IF(ISBLANK(C194),"",SUM(_xlfn.XLOOKUP(D194,Inventaire!C:C,Inventaire!D:D)*C194))</f>
        <v/>
      </c>
      <c r="G194" s="61" t="str">
        <f t="shared" ca="1" si="2"/>
        <v/>
      </c>
      <c r="H194" s="11"/>
      <c r="I194" s="47"/>
      <c r="J194" s="30"/>
      <c r="K194" s="68" t="str">
        <f>IF(ISBLANK(I194),"",_xlfn.XLOOKUP(I194,Inventaire!A:A,Inventaire!C:C))</f>
        <v/>
      </c>
      <c r="L194" s="67"/>
    </row>
    <row r="195" spans="1:12" ht="15" customHeight="1" x14ac:dyDescent="0.25">
      <c r="A195" s="30"/>
      <c r="B195" s="47"/>
      <c r="C195" s="11"/>
      <c r="D195" s="30" t="str">
        <f>IF(ISBLANK(B195),"",_xlfn.XLOOKUP(B195,Inventaire!A:A,Inventaire!C:C))</f>
        <v/>
      </c>
      <c r="E195" s="65" t="str">
        <f>IF(ISBLANK(A195),"",_xlfn.XLOOKUP(A195,Clients!A:A,Clients!B:B))</f>
        <v/>
      </c>
      <c r="F195" s="60" t="str">
        <f>IF(ISBLANK(C195),"",SUM(_xlfn.XLOOKUP(D195,Inventaire!C:C,Inventaire!D:D)*C195))</f>
        <v/>
      </c>
      <c r="G195" s="61" t="str">
        <f t="shared" ca="1" si="2"/>
        <v/>
      </c>
      <c r="H195" s="11"/>
      <c r="I195" s="47"/>
      <c r="J195" s="30"/>
      <c r="K195" s="68" t="str">
        <f>IF(ISBLANK(I195),"",_xlfn.XLOOKUP(I195,Inventaire!A:A,Inventaire!C:C))</f>
        <v/>
      </c>
      <c r="L195" s="67"/>
    </row>
    <row r="196" spans="1:12" ht="15" customHeight="1" x14ac:dyDescent="0.25">
      <c r="A196" s="30"/>
      <c r="B196" s="47"/>
      <c r="C196" s="11"/>
      <c r="D196" s="30" t="str">
        <f>IF(ISBLANK(B196),"",_xlfn.XLOOKUP(B196,Inventaire!A:A,Inventaire!C:C))</f>
        <v/>
      </c>
      <c r="E196" s="65" t="str">
        <f>IF(ISBLANK(A196),"",_xlfn.XLOOKUP(A196,Clients!A:A,Clients!B:B))</f>
        <v/>
      </c>
      <c r="F196" s="60" t="str">
        <f>IF(ISBLANK(C196),"",SUM(_xlfn.XLOOKUP(D196,Inventaire!C:C,Inventaire!D:D)*C196))</f>
        <v/>
      </c>
      <c r="G196" s="61" t="str">
        <f t="shared" ref="G196:G259" ca="1" si="3">IF(ISBLANK(C196),"",TODAY())</f>
        <v/>
      </c>
      <c r="H196" s="11"/>
      <c r="I196" s="47"/>
      <c r="J196" s="30"/>
      <c r="K196" s="68" t="str">
        <f>IF(ISBLANK(I196),"",_xlfn.XLOOKUP(I196,Inventaire!A:A,Inventaire!C:C))</f>
        <v/>
      </c>
      <c r="L196" s="67"/>
    </row>
    <row r="197" spans="1:12" ht="15" customHeight="1" x14ac:dyDescent="0.25">
      <c r="A197" s="30"/>
      <c r="B197" s="47"/>
      <c r="C197" s="11"/>
      <c r="D197" s="30" t="str">
        <f>IF(ISBLANK(B197),"",_xlfn.XLOOKUP(B197,Inventaire!A:A,Inventaire!C:C))</f>
        <v/>
      </c>
      <c r="E197" s="65" t="str">
        <f>IF(ISBLANK(A197),"",_xlfn.XLOOKUP(A197,Clients!A:A,Clients!B:B))</f>
        <v/>
      </c>
      <c r="F197" s="100" t="str">
        <f>IF(ISBLANK(C197),"",SUM(_xlfn.XLOOKUP(D197,Inventaire!C:C,Inventaire!D:D)*C197))</f>
        <v/>
      </c>
      <c r="G197" s="61" t="str">
        <f t="shared" ca="1" si="3"/>
        <v/>
      </c>
      <c r="H197" s="11"/>
      <c r="I197" s="47"/>
      <c r="J197" s="30"/>
      <c r="K197" s="68" t="str">
        <f>IF(ISBLANK(I197),"",_xlfn.XLOOKUP(I197,Inventaire!A:A,Inventaire!C:C))</f>
        <v/>
      </c>
      <c r="L197" s="67"/>
    </row>
    <row r="198" spans="1:12" ht="15" customHeight="1" x14ac:dyDescent="0.25">
      <c r="A198" s="30"/>
      <c r="B198" s="47"/>
      <c r="C198" s="11"/>
      <c r="D198" s="30" t="str">
        <f>IF(ISBLANK(B198),"",_xlfn.XLOOKUP(B198,Inventaire!A:A,Inventaire!C:C))</f>
        <v/>
      </c>
      <c r="E198" s="65" t="str">
        <f>IF(ISBLANK(A198),"",_xlfn.XLOOKUP(A198,Clients!A:A,Clients!B:B))</f>
        <v/>
      </c>
      <c r="F198" s="100" t="str">
        <f>IF(ISBLANK(C198),"",SUM(_xlfn.XLOOKUP(D198,Inventaire!C:C,Inventaire!D:D)*C198))</f>
        <v/>
      </c>
      <c r="G198" s="61" t="str">
        <f t="shared" ca="1" si="3"/>
        <v/>
      </c>
      <c r="H198" s="11"/>
      <c r="I198" s="47"/>
      <c r="J198" s="30"/>
      <c r="K198" s="68" t="str">
        <f>IF(ISBLANK(I198),"",_xlfn.XLOOKUP(I198,Inventaire!A:A,Inventaire!C:C))</f>
        <v/>
      </c>
      <c r="L198" s="67"/>
    </row>
    <row r="199" spans="1:12" ht="15" customHeight="1" x14ac:dyDescent="0.25">
      <c r="A199" s="30"/>
      <c r="B199" s="47"/>
      <c r="C199" s="30"/>
      <c r="D199" s="30" t="str">
        <f>IF(ISBLANK(B199),"",_xlfn.XLOOKUP(B199,Inventaire!A:A,Inventaire!C:C))</f>
        <v/>
      </c>
      <c r="E199" s="65" t="str">
        <f>IF(ISBLANK(A199),"",_xlfn.XLOOKUP(A199,Clients!A:A,Clients!B:B))</f>
        <v/>
      </c>
      <c r="F199" s="100" t="str">
        <f>IF(ISBLANK(C199),"",SUM(_xlfn.XLOOKUP(D199,Inventaire!C:C,Inventaire!D:D)*C199))</f>
        <v/>
      </c>
      <c r="G199" s="61" t="str">
        <f t="shared" ca="1" si="3"/>
        <v/>
      </c>
      <c r="H199" s="11"/>
      <c r="I199" s="47"/>
      <c r="J199" s="30"/>
      <c r="K199" s="68" t="str">
        <f>IF(ISBLANK(I199),"",_xlfn.XLOOKUP(I199,Inventaire!A:A,Inventaire!C:C))</f>
        <v/>
      </c>
      <c r="L199" s="67"/>
    </row>
    <row r="200" spans="1:12" ht="15" customHeight="1" x14ac:dyDescent="0.25">
      <c r="A200" s="30"/>
      <c r="B200" s="47"/>
      <c r="C200" s="30"/>
      <c r="D200" s="30" t="str">
        <f>IF(ISBLANK(B200),"",_xlfn.XLOOKUP(B200,Inventaire!A:A,Inventaire!C:C))</f>
        <v/>
      </c>
      <c r="E200" s="65" t="str">
        <f>IF(ISBLANK(A200),"",_xlfn.XLOOKUP(A200,Clients!A:A,Clients!B:B))</f>
        <v/>
      </c>
      <c r="F200" s="100" t="str">
        <f>IF(ISBLANK(C200),"",SUM(_xlfn.XLOOKUP(D200,Inventaire!C:C,Inventaire!D:D)*C200))</f>
        <v/>
      </c>
      <c r="G200" s="61" t="str">
        <f t="shared" ca="1" si="3"/>
        <v/>
      </c>
      <c r="H200" s="11"/>
      <c r="I200" s="47"/>
      <c r="J200" s="30"/>
      <c r="K200" s="68" t="str">
        <f>IF(ISBLANK(I200),"",_xlfn.XLOOKUP(I200,Inventaire!A:A,Inventaire!C:C))</f>
        <v/>
      </c>
      <c r="L200" s="67"/>
    </row>
    <row r="201" spans="1:12" ht="15" customHeight="1" x14ac:dyDescent="0.25">
      <c r="A201" s="30"/>
      <c r="B201" s="47"/>
      <c r="C201" s="30"/>
      <c r="D201" s="30" t="str">
        <f>IF(ISBLANK(B201),"",_xlfn.XLOOKUP(B201,Inventaire!A:A,Inventaire!C:C))</f>
        <v/>
      </c>
      <c r="E201" s="65" t="str">
        <f>IF(ISBLANK(A201),"",_xlfn.XLOOKUP(A201,Clients!A:A,Clients!B:B))</f>
        <v/>
      </c>
      <c r="F201" s="100" t="str">
        <f>IF(ISBLANK(C201),"",SUM(_xlfn.XLOOKUP(D201,Inventaire!C:C,Inventaire!D:D)*C201))</f>
        <v/>
      </c>
      <c r="G201" s="61" t="str">
        <f t="shared" ca="1" si="3"/>
        <v/>
      </c>
      <c r="H201" s="11"/>
      <c r="I201" s="47"/>
      <c r="J201" s="30"/>
      <c r="K201" s="68" t="str">
        <f>IF(ISBLANK(I201),"",_xlfn.XLOOKUP(I201,Inventaire!A:A,Inventaire!C:C))</f>
        <v/>
      </c>
      <c r="L201" s="67"/>
    </row>
    <row r="202" spans="1:12" ht="15" customHeight="1" x14ac:dyDescent="0.25">
      <c r="A202" s="30"/>
      <c r="B202" s="30"/>
      <c r="C202" s="30"/>
      <c r="D202" s="30" t="str">
        <f>IF(ISBLANK(B202),"",_xlfn.XLOOKUP(B202,Inventaire!A:A,Inventaire!C:C))</f>
        <v/>
      </c>
      <c r="E202" s="65" t="str">
        <f>IF(ISBLANK(A202),"",_xlfn.XLOOKUP(A202,Clients!A:A,Clients!B:B))</f>
        <v/>
      </c>
      <c r="F202" s="100" t="str">
        <f>IF(ISBLANK(C202),"",SUM(_xlfn.XLOOKUP(D202,Inventaire!C:C,Inventaire!D:D)*C202))</f>
        <v/>
      </c>
      <c r="G202" s="61" t="str">
        <f t="shared" ca="1" si="3"/>
        <v/>
      </c>
      <c r="I202" s="30"/>
      <c r="J202" s="30"/>
      <c r="K202" s="68" t="str">
        <f>IF(ISBLANK(I202),"",_xlfn.XLOOKUP(I202,Inventaire!A:A,Inventaire!C:C))</f>
        <v/>
      </c>
      <c r="L202" s="67"/>
    </row>
    <row r="203" spans="1:12" ht="15" customHeight="1" x14ac:dyDescent="0.25">
      <c r="A203" s="30"/>
      <c r="B203" s="30"/>
      <c r="C203" s="30"/>
      <c r="D203" s="30" t="str">
        <f>IF(ISBLANK(B203),"",_xlfn.XLOOKUP(B203,Inventaire!A:A,Inventaire!C:C))</f>
        <v/>
      </c>
      <c r="E203" s="65" t="str">
        <f>IF(ISBLANK(A203),"",_xlfn.XLOOKUP(A203,Clients!A:A,Clients!B:B))</f>
        <v/>
      </c>
      <c r="F203" s="100" t="str">
        <f>IF(ISBLANK(C203),"",SUM(_xlfn.XLOOKUP(D203,Inventaire!C:C,Inventaire!D:D)*C203))</f>
        <v/>
      </c>
      <c r="G203" s="61" t="str">
        <f t="shared" ca="1" si="3"/>
        <v/>
      </c>
      <c r="I203" s="30"/>
      <c r="J203" s="30"/>
      <c r="K203" s="68" t="str">
        <f>IF(ISBLANK(I203),"",_xlfn.XLOOKUP(I203,Inventaire!A:A,Inventaire!C:C))</f>
        <v/>
      </c>
      <c r="L203" s="67"/>
    </row>
    <row r="204" spans="1:12" ht="15" customHeight="1" x14ac:dyDescent="0.25">
      <c r="A204" s="30"/>
      <c r="B204" s="30"/>
      <c r="C204" s="30"/>
      <c r="D204" s="30" t="str">
        <f>IF(ISBLANK(B204),"",_xlfn.XLOOKUP(B204,Inventaire!A:A,Inventaire!C:C))</f>
        <v/>
      </c>
      <c r="E204" s="65" t="str">
        <f>IF(ISBLANK(A204),"",_xlfn.XLOOKUP(A204,Clients!A:A,Clients!B:B))</f>
        <v/>
      </c>
      <c r="F204" s="100" t="str">
        <f>IF(ISBLANK(C204),"",SUM(_xlfn.XLOOKUP(D204,Inventaire!C:C,Inventaire!D:D)*C204))</f>
        <v/>
      </c>
      <c r="G204" s="61" t="str">
        <f t="shared" ca="1" si="3"/>
        <v/>
      </c>
      <c r="I204" s="30"/>
      <c r="J204" s="30"/>
      <c r="K204" s="68" t="str">
        <f>IF(ISBLANK(I204),"",_xlfn.XLOOKUP(I204,Inventaire!A:A,Inventaire!C:C))</f>
        <v/>
      </c>
      <c r="L204" s="67"/>
    </row>
    <row r="205" spans="1:12" ht="15" customHeight="1" x14ac:dyDescent="0.25">
      <c r="A205" s="30"/>
      <c r="B205" s="30"/>
      <c r="C205" s="30"/>
      <c r="D205" s="30" t="str">
        <f>IF(ISBLANK(B205),"",_xlfn.XLOOKUP(B205,Inventaire!A:A,Inventaire!C:C))</f>
        <v/>
      </c>
      <c r="E205" s="65" t="str">
        <f>IF(ISBLANK(A205),"",_xlfn.XLOOKUP(A205,Clients!A:A,Clients!B:B))</f>
        <v/>
      </c>
      <c r="F205" s="100" t="str">
        <f>IF(ISBLANK(C205),"",SUM(_xlfn.XLOOKUP(D205,Inventaire!C:C,Inventaire!D:D)*C205))</f>
        <v/>
      </c>
      <c r="G205" s="61" t="str">
        <f t="shared" ca="1" si="3"/>
        <v/>
      </c>
      <c r="I205" s="30"/>
      <c r="J205" s="30"/>
      <c r="K205" s="68" t="str">
        <f>IF(ISBLANK(I205),"",_xlfn.XLOOKUP(I205,Inventaire!A:A,Inventaire!C:C))</f>
        <v/>
      </c>
      <c r="L205" s="67"/>
    </row>
    <row r="206" spans="1:12" ht="15" customHeight="1" x14ac:dyDescent="0.25">
      <c r="A206" s="30"/>
      <c r="B206" s="30"/>
      <c r="C206" s="30"/>
      <c r="D206" s="30" t="str">
        <f>IF(ISBLANK(B206),"",_xlfn.XLOOKUP(B206,Inventaire!A:A,Inventaire!C:C))</f>
        <v/>
      </c>
      <c r="E206" s="65" t="str">
        <f>IF(ISBLANK(A206),"",_xlfn.XLOOKUP(A206,Clients!A:A,Clients!B:B))</f>
        <v/>
      </c>
      <c r="F206" s="100" t="str">
        <f>IF(ISBLANK(C206),"",SUM(_xlfn.XLOOKUP(D206,Inventaire!C:C,Inventaire!D:D)*C206))</f>
        <v/>
      </c>
      <c r="G206" s="61" t="str">
        <f t="shared" ca="1" si="3"/>
        <v/>
      </c>
      <c r="I206" s="30"/>
      <c r="J206" s="30"/>
      <c r="K206" s="68" t="str">
        <f>IF(ISBLANK(I206),"",_xlfn.XLOOKUP(I206,Inventaire!A:A,Inventaire!C:C))</f>
        <v/>
      </c>
      <c r="L206" s="67"/>
    </row>
    <row r="207" spans="1:12" ht="15" customHeight="1" x14ac:dyDescent="0.25">
      <c r="A207" s="30"/>
      <c r="B207" s="30"/>
      <c r="C207" s="30"/>
      <c r="D207" s="30" t="str">
        <f>IF(ISBLANK(B207),"",_xlfn.XLOOKUP(B207,Inventaire!A:A,Inventaire!C:C))</f>
        <v/>
      </c>
      <c r="E207" s="65" t="str">
        <f>IF(ISBLANK(A207),"",_xlfn.XLOOKUP(A207,Clients!A:A,Clients!B:B))</f>
        <v/>
      </c>
      <c r="F207" s="100" t="str">
        <f>IF(ISBLANK(C207),"",SUM(_xlfn.XLOOKUP(D207,Inventaire!C:C,Inventaire!D:D)*C207))</f>
        <v/>
      </c>
      <c r="G207" s="61" t="str">
        <f t="shared" ca="1" si="3"/>
        <v/>
      </c>
      <c r="I207" s="30"/>
      <c r="J207" s="30"/>
      <c r="K207" s="68" t="str">
        <f>IF(ISBLANK(I207),"",_xlfn.XLOOKUP(I207,Inventaire!A:A,Inventaire!C:C))</f>
        <v/>
      </c>
      <c r="L207" s="67"/>
    </row>
    <row r="208" spans="1:12" ht="15" customHeight="1" x14ac:dyDescent="0.25">
      <c r="A208" s="30"/>
      <c r="B208" s="30"/>
      <c r="C208" s="30"/>
      <c r="D208" s="30" t="str">
        <f>IF(ISBLANK(B208),"",_xlfn.XLOOKUP(B208,Inventaire!A:A,Inventaire!C:C))</f>
        <v/>
      </c>
      <c r="E208" s="65" t="str">
        <f>IF(ISBLANK(A208),"",_xlfn.XLOOKUP(A208,Clients!A:A,Clients!B:B))</f>
        <v/>
      </c>
      <c r="F208" s="100" t="str">
        <f>IF(ISBLANK(C208),"",SUM(_xlfn.XLOOKUP(D208,Inventaire!C:C,Inventaire!D:D)*C208))</f>
        <v/>
      </c>
      <c r="G208" s="61" t="str">
        <f t="shared" ca="1" si="3"/>
        <v/>
      </c>
      <c r="I208" s="30"/>
      <c r="J208" s="30"/>
      <c r="K208" s="68" t="str">
        <f>IF(ISBLANK(I208),"",_xlfn.XLOOKUP(I208,Inventaire!A:A,Inventaire!C:C))</f>
        <v/>
      </c>
      <c r="L208" s="67"/>
    </row>
    <row r="209" spans="1:12" ht="15" customHeight="1" x14ac:dyDescent="0.25">
      <c r="A209" s="30"/>
      <c r="B209" s="30"/>
      <c r="C209" s="30"/>
      <c r="D209" s="30" t="str">
        <f>IF(ISBLANK(B209),"",_xlfn.XLOOKUP(B209,Inventaire!A:A,Inventaire!C:C))</f>
        <v/>
      </c>
      <c r="E209" s="65" t="str">
        <f>IF(ISBLANK(A209),"",_xlfn.XLOOKUP(A209,Clients!A:A,Clients!B:B))</f>
        <v/>
      </c>
      <c r="F209" s="100" t="str">
        <f>IF(ISBLANK(C209),"",SUM(_xlfn.XLOOKUP(D209,Inventaire!C:C,Inventaire!D:D)*C209))</f>
        <v/>
      </c>
      <c r="G209" s="61" t="str">
        <f t="shared" ca="1" si="3"/>
        <v/>
      </c>
      <c r="I209" s="30"/>
      <c r="J209" s="30"/>
      <c r="K209" s="68" t="str">
        <f>IF(ISBLANK(I209),"",_xlfn.XLOOKUP(I209,Inventaire!A:A,Inventaire!C:C))</f>
        <v/>
      </c>
      <c r="L209" s="67"/>
    </row>
    <row r="210" spans="1:12" ht="15" customHeight="1" x14ac:dyDescent="0.25">
      <c r="A210" s="30"/>
      <c r="B210" s="30"/>
      <c r="C210" s="30"/>
      <c r="D210" s="30" t="str">
        <f>IF(ISBLANK(B210),"",_xlfn.XLOOKUP(B210,Inventaire!A:A,Inventaire!C:C))</f>
        <v/>
      </c>
      <c r="E210" s="65" t="str">
        <f>IF(ISBLANK(A210),"",_xlfn.XLOOKUP(A210,Clients!A:A,Clients!B:B))</f>
        <v/>
      </c>
      <c r="F210" s="100" t="str">
        <f>IF(ISBLANK(C210),"",SUM(_xlfn.XLOOKUP(D210,Inventaire!C:C,Inventaire!D:D)*C210))</f>
        <v/>
      </c>
      <c r="G210" s="61" t="str">
        <f t="shared" ca="1" si="3"/>
        <v/>
      </c>
      <c r="I210" s="30"/>
      <c r="J210" s="30"/>
      <c r="K210" s="68" t="str">
        <f>IF(ISBLANK(I210),"",_xlfn.XLOOKUP(I210,Inventaire!A:A,Inventaire!C:C))</f>
        <v/>
      </c>
      <c r="L210" s="67"/>
    </row>
    <row r="211" spans="1:12" ht="15" customHeight="1" x14ac:dyDescent="0.25">
      <c r="A211" s="30"/>
      <c r="B211" s="30"/>
      <c r="C211" s="30"/>
      <c r="D211" s="30" t="str">
        <f>IF(ISBLANK(B211),"",_xlfn.XLOOKUP(B211,Inventaire!A:A,Inventaire!C:C))</f>
        <v/>
      </c>
      <c r="E211" s="65" t="str">
        <f>IF(ISBLANK(A211),"",_xlfn.XLOOKUP(A211,Clients!A:A,Clients!B:B))</f>
        <v/>
      </c>
      <c r="F211" s="100" t="str">
        <f>IF(ISBLANK(C211),"",SUM(_xlfn.XLOOKUP(D211,Inventaire!C:C,Inventaire!D:D)*C211))</f>
        <v/>
      </c>
      <c r="G211" s="61" t="str">
        <f t="shared" ca="1" si="3"/>
        <v/>
      </c>
      <c r="I211" s="30"/>
      <c r="J211" s="30"/>
      <c r="K211" s="68" t="str">
        <f>IF(ISBLANK(I211),"",_xlfn.XLOOKUP(I211,Inventaire!A:A,Inventaire!C:C))</f>
        <v/>
      </c>
      <c r="L211" s="67"/>
    </row>
    <row r="212" spans="1:12" ht="15" customHeight="1" x14ac:dyDescent="0.25">
      <c r="A212" s="30"/>
      <c r="B212" s="30"/>
      <c r="C212" s="30"/>
      <c r="D212" s="30" t="str">
        <f>IF(ISBLANK(B212),"",_xlfn.XLOOKUP(B212,Inventaire!A:A,Inventaire!C:C))</f>
        <v/>
      </c>
      <c r="E212" s="65" t="str">
        <f>IF(ISBLANK(A212),"",_xlfn.XLOOKUP(A212,Clients!A:A,Clients!B:B))</f>
        <v/>
      </c>
      <c r="F212" s="100" t="str">
        <f>IF(ISBLANK(C212),"",SUM(_xlfn.XLOOKUP(D212,Inventaire!C:C,Inventaire!D:D)*C212))</f>
        <v/>
      </c>
      <c r="G212" s="61" t="str">
        <f t="shared" ca="1" si="3"/>
        <v/>
      </c>
      <c r="I212" s="30"/>
      <c r="J212" s="30"/>
      <c r="K212" s="68" t="str">
        <f>IF(ISBLANK(I212),"",_xlfn.XLOOKUP(I212,Inventaire!A:A,Inventaire!C:C))</f>
        <v/>
      </c>
      <c r="L212" s="67"/>
    </row>
    <row r="213" spans="1:12" ht="15" customHeight="1" x14ac:dyDescent="0.25">
      <c r="A213" s="30"/>
      <c r="B213" s="30"/>
      <c r="C213" s="30"/>
      <c r="D213" s="30" t="str">
        <f>IF(ISBLANK(B213),"",_xlfn.XLOOKUP(B213,Inventaire!A:A,Inventaire!C:C))</f>
        <v/>
      </c>
      <c r="E213" s="65" t="str">
        <f>IF(ISBLANK(A213),"",_xlfn.XLOOKUP(A213,Clients!A:A,Clients!B:B))</f>
        <v/>
      </c>
      <c r="F213" s="100" t="str">
        <f>IF(ISBLANK(C213),"",SUM(_xlfn.XLOOKUP(D213,Inventaire!C:C,Inventaire!D:D)*C213))</f>
        <v/>
      </c>
      <c r="G213" s="61" t="str">
        <f t="shared" ca="1" si="3"/>
        <v/>
      </c>
      <c r="I213" s="30"/>
      <c r="J213" s="30"/>
      <c r="K213" s="68" t="str">
        <f>IF(ISBLANK(I213),"",_xlfn.XLOOKUP(I213,Inventaire!A:A,Inventaire!C:C))</f>
        <v/>
      </c>
      <c r="L213" s="67"/>
    </row>
    <row r="214" spans="1:12" ht="15" customHeight="1" x14ac:dyDescent="0.25">
      <c r="A214" s="30"/>
      <c r="B214" s="30"/>
      <c r="C214" s="30"/>
      <c r="D214" s="30" t="str">
        <f>IF(ISBLANK(B214),"",_xlfn.XLOOKUP(B214,Inventaire!A:A,Inventaire!C:C))</f>
        <v/>
      </c>
      <c r="E214" s="65" t="str">
        <f>IF(ISBLANK(A214),"",_xlfn.XLOOKUP(A214,Clients!A:A,Clients!B:B))</f>
        <v/>
      </c>
      <c r="F214" s="100" t="str">
        <f>IF(ISBLANK(C214),"",SUM(_xlfn.XLOOKUP(D214,Inventaire!C:C,Inventaire!D:D)*C214))</f>
        <v/>
      </c>
      <c r="G214" s="61" t="str">
        <f t="shared" ca="1" si="3"/>
        <v/>
      </c>
      <c r="I214" s="30"/>
      <c r="J214" s="30"/>
      <c r="K214" s="68" t="str">
        <f>IF(ISBLANK(I214),"",_xlfn.XLOOKUP(I214,Inventaire!A:A,Inventaire!C:C))</f>
        <v/>
      </c>
      <c r="L214" s="67"/>
    </row>
    <row r="215" spans="1:12" ht="15" customHeight="1" x14ac:dyDescent="0.25">
      <c r="A215" s="30"/>
      <c r="B215" s="30"/>
      <c r="C215" s="30"/>
      <c r="D215" s="30" t="str">
        <f>IF(ISBLANK(B215),"",_xlfn.XLOOKUP(B215,Inventaire!A:A,Inventaire!C:C))</f>
        <v/>
      </c>
      <c r="E215" s="65" t="str">
        <f>IF(ISBLANK(A215),"",_xlfn.XLOOKUP(A215,Clients!A:A,Clients!B:B))</f>
        <v/>
      </c>
      <c r="F215" s="100" t="str">
        <f>IF(ISBLANK(C215),"",SUM(_xlfn.XLOOKUP(D215,Inventaire!C:C,Inventaire!D:D)*C215))</f>
        <v/>
      </c>
      <c r="G215" s="61" t="str">
        <f t="shared" ca="1" si="3"/>
        <v/>
      </c>
      <c r="I215" s="30"/>
      <c r="J215" s="30"/>
      <c r="K215" s="68" t="str">
        <f>IF(ISBLANK(I215),"",_xlfn.XLOOKUP(I215,Inventaire!A:A,Inventaire!C:C))</f>
        <v/>
      </c>
      <c r="L215" s="67"/>
    </row>
    <row r="216" spans="1:12" ht="15" customHeight="1" x14ac:dyDescent="0.25">
      <c r="A216" s="30"/>
      <c r="B216" s="30"/>
      <c r="C216" s="30"/>
      <c r="D216" s="30" t="str">
        <f>IF(ISBLANK(B216),"",_xlfn.XLOOKUP(B216,Inventaire!A:A,Inventaire!C:C))</f>
        <v/>
      </c>
      <c r="E216" s="65" t="str">
        <f>IF(ISBLANK(A216),"",_xlfn.XLOOKUP(A216,Clients!A:A,Clients!B:B))</f>
        <v/>
      </c>
      <c r="F216" s="100" t="str">
        <f>IF(ISBLANK(C216),"",SUM(_xlfn.XLOOKUP(D216,Inventaire!C:C,Inventaire!D:D)*C216))</f>
        <v/>
      </c>
      <c r="G216" s="61" t="str">
        <f t="shared" ca="1" si="3"/>
        <v/>
      </c>
      <c r="I216" s="30"/>
      <c r="J216" s="30"/>
      <c r="K216" s="68" t="str">
        <f>IF(ISBLANK(I216),"",_xlfn.XLOOKUP(I216,Inventaire!A:A,Inventaire!C:C))</f>
        <v/>
      </c>
      <c r="L216" s="67"/>
    </row>
    <row r="217" spans="1:12" ht="15" customHeight="1" x14ac:dyDescent="0.25">
      <c r="A217" s="30"/>
      <c r="B217" s="30"/>
      <c r="C217" s="30"/>
      <c r="D217" s="30" t="str">
        <f>IF(ISBLANK(B217),"",_xlfn.XLOOKUP(B217,Inventaire!A:A,Inventaire!C:C))</f>
        <v/>
      </c>
      <c r="E217" s="65" t="str">
        <f>IF(ISBLANK(A217),"",_xlfn.XLOOKUP(A217,Clients!A:A,Clients!B:B))</f>
        <v/>
      </c>
      <c r="F217" s="100" t="str">
        <f>IF(ISBLANK(C217),"",SUM(_xlfn.XLOOKUP(D217,Inventaire!C:C,Inventaire!D:D)*C217))</f>
        <v/>
      </c>
      <c r="G217" s="61" t="str">
        <f t="shared" ca="1" si="3"/>
        <v/>
      </c>
      <c r="I217" s="30"/>
      <c r="J217" s="30"/>
      <c r="K217" s="68" t="str">
        <f>IF(ISBLANK(I217),"",_xlfn.XLOOKUP(I217,Inventaire!A:A,Inventaire!C:C))</f>
        <v/>
      </c>
      <c r="L217" s="67"/>
    </row>
    <row r="218" spans="1:12" ht="15" customHeight="1" x14ac:dyDescent="0.25">
      <c r="A218" s="30"/>
      <c r="B218" s="30"/>
      <c r="C218" s="30"/>
      <c r="D218" s="30" t="str">
        <f>IF(ISBLANK(B218),"",_xlfn.XLOOKUP(B218,Inventaire!A:A,Inventaire!C:C))</f>
        <v/>
      </c>
      <c r="E218" s="65" t="str">
        <f>IF(ISBLANK(A218),"",_xlfn.XLOOKUP(A218,Clients!A:A,Clients!B:B))</f>
        <v/>
      </c>
      <c r="F218" s="100" t="str">
        <f>IF(ISBLANK(C218),"",SUM(_xlfn.XLOOKUP(D218,Inventaire!C:C,Inventaire!D:D)*C218))</f>
        <v/>
      </c>
      <c r="G218" s="61" t="str">
        <f t="shared" ca="1" si="3"/>
        <v/>
      </c>
      <c r="I218" s="30"/>
      <c r="J218" s="30"/>
      <c r="K218" s="68" t="str">
        <f>IF(ISBLANK(I218),"",_xlfn.XLOOKUP(I218,Inventaire!A:A,Inventaire!C:C))</f>
        <v/>
      </c>
      <c r="L218" s="67"/>
    </row>
    <row r="219" spans="1:12" ht="15" customHeight="1" x14ac:dyDescent="0.25">
      <c r="A219" s="30"/>
      <c r="B219" s="30"/>
      <c r="C219" s="30"/>
      <c r="D219" s="30" t="str">
        <f>IF(ISBLANK(B219),"",_xlfn.XLOOKUP(B219,Inventaire!A:A,Inventaire!C:C))</f>
        <v/>
      </c>
      <c r="E219" s="65" t="str">
        <f>IF(ISBLANK(A219),"",_xlfn.XLOOKUP(A219,Clients!A:A,Clients!B:B))</f>
        <v/>
      </c>
      <c r="F219" s="100" t="str">
        <f>IF(ISBLANK(C219),"",SUM(_xlfn.XLOOKUP(D219,Inventaire!C:C,Inventaire!D:D)*C219))</f>
        <v/>
      </c>
      <c r="G219" s="61" t="str">
        <f t="shared" ca="1" si="3"/>
        <v/>
      </c>
      <c r="I219" s="30"/>
      <c r="J219" s="30"/>
      <c r="K219" s="68" t="str">
        <f>IF(ISBLANK(I219),"",_xlfn.XLOOKUP(I219,Inventaire!A:A,Inventaire!C:C))</f>
        <v/>
      </c>
      <c r="L219" s="67"/>
    </row>
    <row r="220" spans="1:12" ht="15" customHeight="1" x14ac:dyDescent="0.25">
      <c r="A220" s="30"/>
      <c r="B220" s="30"/>
      <c r="C220" s="30"/>
      <c r="D220" s="30" t="str">
        <f>IF(ISBLANK(B220),"",_xlfn.XLOOKUP(B220,Inventaire!A:A,Inventaire!C:C))</f>
        <v/>
      </c>
      <c r="E220" s="65" t="str">
        <f>IF(ISBLANK(A220),"",_xlfn.XLOOKUP(A220,Clients!A:A,Clients!B:B))</f>
        <v/>
      </c>
      <c r="F220" s="100" t="str">
        <f>IF(ISBLANK(C220),"",SUM(_xlfn.XLOOKUP(D220,Inventaire!C:C,Inventaire!D:D)*C220))</f>
        <v/>
      </c>
      <c r="G220" s="61" t="str">
        <f t="shared" ca="1" si="3"/>
        <v/>
      </c>
      <c r="I220" s="30"/>
      <c r="J220" s="30"/>
      <c r="K220" s="68" t="str">
        <f>IF(ISBLANK(I220),"",_xlfn.XLOOKUP(I220,Inventaire!A:A,Inventaire!C:C))</f>
        <v/>
      </c>
      <c r="L220" s="67"/>
    </row>
    <row r="221" spans="1:12" ht="15" customHeight="1" x14ac:dyDescent="0.25">
      <c r="A221" s="30"/>
      <c r="B221" s="30"/>
      <c r="C221" s="30"/>
      <c r="D221" s="30" t="str">
        <f>IF(ISBLANK(B221),"",_xlfn.XLOOKUP(B221,Inventaire!A:A,Inventaire!C:C))</f>
        <v/>
      </c>
      <c r="E221" s="65" t="str">
        <f>IF(ISBLANK(A221),"",_xlfn.XLOOKUP(A221,Clients!A:A,Clients!B:B))</f>
        <v/>
      </c>
      <c r="F221" s="100" t="str">
        <f>IF(ISBLANK(C221),"",SUM(_xlfn.XLOOKUP(D221,Inventaire!C:C,Inventaire!D:D)*C221))</f>
        <v/>
      </c>
      <c r="G221" s="61" t="str">
        <f t="shared" ca="1" si="3"/>
        <v/>
      </c>
      <c r="I221" s="30"/>
      <c r="J221" s="30"/>
      <c r="K221" s="68" t="str">
        <f>IF(ISBLANK(I221),"",_xlfn.XLOOKUP(I221,Inventaire!A:A,Inventaire!C:C))</f>
        <v/>
      </c>
      <c r="L221" s="67"/>
    </row>
    <row r="222" spans="1:12" ht="15" customHeight="1" x14ac:dyDescent="0.25">
      <c r="A222" s="30"/>
      <c r="B222" s="30"/>
      <c r="C222" s="30"/>
      <c r="D222" s="30" t="str">
        <f>IF(ISBLANK(B222),"",_xlfn.XLOOKUP(B222,Inventaire!A:A,Inventaire!C:C))</f>
        <v/>
      </c>
      <c r="E222" s="65" t="str">
        <f>IF(ISBLANK(A222),"",_xlfn.XLOOKUP(A222,Clients!A:A,Clients!B:B))</f>
        <v/>
      </c>
      <c r="F222" s="100" t="str">
        <f>IF(ISBLANK(C222),"",SUM(_xlfn.XLOOKUP(D222,Inventaire!C:C,Inventaire!D:D)*C222))</f>
        <v/>
      </c>
      <c r="G222" s="61" t="str">
        <f t="shared" ca="1" si="3"/>
        <v/>
      </c>
      <c r="I222" s="30"/>
      <c r="J222" s="30"/>
      <c r="K222" s="68" t="str">
        <f>IF(ISBLANK(I222),"",_xlfn.XLOOKUP(I222,Inventaire!A:A,Inventaire!C:C))</f>
        <v/>
      </c>
      <c r="L222" s="67"/>
    </row>
    <row r="223" spans="1:12" ht="15" customHeight="1" x14ac:dyDescent="0.25">
      <c r="A223" s="30"/>
      <c r="B223" s="30"/>
      <c r="C223" s="30"/>
      <c r="D223" s="30" t="str">
        <f>IF(ISBLANK(B223),"",_xlfn.XLOOKUP(B223,Inventaire!A:A,Inventaire!C:C))</f>
        <v/>
      </c>
      <c r="E223" s="65" t="str">
        <f>IF(ISBLANK(A223),"",_xlfn.XLOOKUP(A223,Clients!A:A,Clients!B:B))</f>
        <v/>
      </c>
      <c r="F223" s="100" t="str">
        <f>IF(ISBLANK(C223),"",SUM(_xlfn.XLOOKUP(D223,Inventaire!C:C,Inventaire!D:D)*C223))</f>
        <v/>
      </c>
      <c r="G223" s="61" t="str">
        <f t="shared" ca="1" si="3"/>
        <v/>
      </c>
      <c r="I223" s="30"/>
      <c r="J223" s="30"/>
      <c r="K223" s="68" t="str">
        <f>IF(ISBLANK(I223),"",_xlfn.XLOOKUP(I223,Inventaire!A:A,Inventaire!C:C))</f>
        <v/>
      </c>
      <c r="L223" s="67"/>
    </row>
    <row r="224" spans="1:12" ht="15" customHeight="1" x14ac:dyDescent="0.25">
      <c r="A224" s="30"/>
      <c r="B224" s="30"/>
      <c r="C224" s="30"/>
      <c r="D224" s="30" t="str">
        <f>IF(ISBLANK(B224),"",_xlfn.XLOOKUP(B224,Inventaire!A:A,Inventaire!C:C))</f>
        <v/>
      </c>
      <c r="E224" s="65" t="str">
        <f>IF(ISBLANK(A224),"",_xlfn.XLOOKUP(A224,Clients!A:A,Clients!B:B))</f>
        <v/>
      </c>
      <c r="F224" s="100" t="str">
        <f>IF(ISBLANK(C224),"",SUM(_xlfn.XLOOKUP(D224,Inventaire!C:C,Inventaire!D:D)*C224))</f>
        <v/>
      </c>
      <c r="G224" s="61" t="str">
        <f t="shared" ca="1" si="3"/>
        <v/>
      </c>
      <c r="I224" s="30"/>
      <c r="J224" s="30"/>
      <c r="K224" s="68" t="str">
        <f>IF(ISBLANK(I224),"",_xlfn.XLOOKUP(I224,Inventaire!A:A,Inventaire!C:C))</f>
        <v/>
      </c>
      <c r="L224" s="67"/>
    </row>
    <row r="225" spans="1:12" ht="15" customHeight="1" x14ac:dyDescent="0.25">
      <c r="A225" s="30"/>
      <c r="B225" s="30"/>
      <c r="C225" s="30"/>
      <c r="D225" s="30" t="str">
        <f>IF(ISBLANK(B225),"",_xlfn.XLOOKUP(B225,Inventaire!A:A,Inventaire!C:C))</f>
        <v/>
      </c>
      <c r="E225" s="65" t="str">
        <f>IF(ISBLANK(A225),"",_xlfn.XLOOKUP(A225,Clients!A:A,Clients!B:B))</f>
        <v/>
      </c>
      <c r="F225" s="100" t="str">
        <f>IF(ISBLANK(C225),"",SUM(_xlfn.XLOOKUP(D225,Inventaire!C:C,Inventaire!D:D)*C225))</f>
        <v/>
      </c>
      <c r="G225" s="61" t="str">
        <f t="shared" ca="1" si="3"/>
        <v/>
      </c>
      <c r="I225" s="30"/>
      <c r="J225" s="30"/>
      <c r="K225" s="68" t="str">
        <f>IF(ISBLANK(I225),"",_xlfn.XLOOKUP(I225,Inventaire!A:A,Inventaire!C:C))</f>
        <v/>
      </c>
      <c r="L225" s="67"/>
    </row>
    <row r="226" spans="1:12" ht="15" customHeight="1" x14ac:dyDescent="0.25">
      <c r="A226" s="30"/>
      <c r="B226" s="30"/>
      <c r="C226" s="30"/>
      <c r="D226" s="30" t="str">
        <f>IF(ISBLANK(B226),"",_xlfn.XLOOKUP(B226,Inventaire!A:A,Inventaire!C:C))</f>
        <v/>
      </c>
      <c r="E226" s="65" t="str">
        <f>IF(ISBLANK(A226),"",_xlfn.XLOOKUP(A226,Clients!A:A,Clients!B:B))</f>
        <v/>
      </c>
      <c r="F226" s="100" t="str">
        <f>IF(ISBLANK(C226),"",SUM(_xlfn.XLOOKUP(D226,Inventaire!C:C,Inventaire!D:D)*C226))</f>
        <v/>
      </c>
      <c r="G226" s="61" t="str">
        <f t="shared" ca="1" si="3"/>
        <v/>
      </c>
      <c r="I226" s="30"/>
      <c r="J226" s="30"/>
      <c r="K226" s="68" t="str">
        <f>IF(ISBLANK(I226),"",_xlfn.XLOOKUP(I226,Inventaire!A:A,Inventaire!C:C))</f>
        <v/>
      </c>
      <c r="L226" s="67"/>
    </row>
    <row r="227" spans="1:12" ht="15" customHeight="1" x14ac:dyDescent="0.25">
      <c r="A227" s="30"/>
      <c r="B227" s="30"/>
      <c r="C227" s="30"/>
      <c r="D227" s="30" t="str">
        <f>IF(ISBLANK(B227),"",_xlfn.XLOOKUP(B227,Inventaire!A:A,Inventaire!C:C))</f>
        <v/>
      </c>
      <c r="E227" s="65" t="str">
        <f>IF(ISBLANK(A227),"",_xlfn.XLOOKUP(A227,Clients!A:A,Clients!B:B))</f>
        <v/>
      </c>
      <c r="F227" s="100" t="str">
        <f>IF(ISBLANK(C227),"",SUM(_xlfn.XLOOKUP(D227,Inventaire!C:C,Inventaire!D:D)*C227))</f>
        <v/>
      </c>
      <c r="G227" s="61" t="str">
        <f t="shared" ca="1" si="3"/>
        <v/>
      </c>
      <c r="I227" s="30"/>
      <c r="J227" s="30"/>
      <c r="K227" s="68" t="str">
        <f>IF(ISBLANK(I227),"",_xlfn.XLOOKUP(I227,Inventaire!A:A,Inventaire!C:C))</f>
        <v/>
      </c>
      <c r="L227" s="67"/>
    </row>
    <row r="228" spans="1:12" ht="15" customHeight="1" x14ac:dyDescent="0.25">
      <c r="A228" s="30"/>
      <c r="B228" s="30"/>
      <c r="C228" s="30"/>
      <c r="D228" s="30" t="str">
        <f>IF(ISBLANK(B228),"",_xlfn.XLOOKUP(B228,Inventaire!A:A,Inventaire!C:C))</f>
        <v/>
      </c>
      <c r="E228" s="65" t="str">
        <f>IF(ISBLANK(A228),"",_xlfn.XLOOKUP(A228,Clients!A:A,Clients!B:B))</f>
        <v/>
      </c>
      <c r="F228" s="100" t="str">
        <f>IF(ISBLANK(C228),"",SUM(_xlfn.XLOOKUP(D228,Inventaire!C:C,Inventaire!D:D)*C228))</f>
        <v/>
      </c>
      <c r="G228" s="61" t="str">
        <f t="shared" ca="1" si="3"/>
        <v/>
      </c>
      <c r="I228" s="30"/>
      <c r="J228" s="30"/>
      <c r="K228" s="68" t="str">
        <f>IF(ISBLANK(I228),"",_xlfn.XLOOKUP(I228,Inventaire!A:A,Inventaire!C:C))</f>
        <v/>
      </c>
      <c r="L228" s="67"/>
    </row>
    <row r="229" spans="1:12" ht="15" customHeight="1" x14ac:dyDescent="0.25">
      <c r="A229" s="30"/>
      <c r="B229" s="30"/>
      <c r="C229" s="30"/>
      <c r="D229" s="30" t="str">
        <f>IF(ISBLANK(B229),"",_xlfn.XLOOKUP(B229,Inventaire!A:A,Inventaire!C:C))</f>
        <v/>
      </c>
      <c r="E229" s="65" t="str">
        <f>IF(ISBLANK(A229),"",_xlfn.XLOOKUP(A229,Clients!A:A,Clients!B:B))</f>
        <v/>
      </c>
      <c r="F229" s="100" t="str">
        <f>IF(ISBLANK(C229),"",SUM(_xlfn.XLOOKUP(D229,Inventaire!C:C,Inventaire!D:D)*C229))</f>
        <v/>
      </c>
      <c r="G229" s="61" t="str">
        <f t="shared" ca="1" si="3"/>
        <v/>
      </c>
      <c r="I229" s="30"/>
      <c r="J229" s="30"/>
      <c r="K229" s="68" t="str">
        <f>IF(ISBLANK(I229),"",_xlfn.XLOOKUP(I229,Inventaire!A:A,Inventaire!C:C))</f>
        <v/>
      </c>
      <c r="L229" s="67"/>
    </row>
    <row r="230" spans="1:12" ht="15" customHeight="1" x14ac:dyDescent="0.25">
      <c r="A230" s="30"/>
      <c r="B230" s="30"/>
      <c r="C230" s="30"/>
      <c r="D230" s="30" t="str">
        <f>IF(ISBLANK(B230),"",_xlfn.XLOOKUP(B230,Inventaire!A:A,Inventaire!C:C))</f>
        <v/>
      </c>
      <c r="E230" s="65" t="str">
        <f>IF(ISBLANK(A230),"",_xlfn.XLOOKUP(A230,Clients!A:A,Clients!B:B))</f>
        <v/>
      </c>
      <c r="F230" s="100" t="str">
        <f>IF(ISBLANK(C230),"",SUM(_xlfn.XLOOKUP(D230,Inventaire!C:C,Inventaire!D:D)*C230))</f>
        <v/>
      </c>
      <c r="G230" s="61" t="str">
        <f t="shared" ca="1" si="3"/>
        <v/>
      </c>
      <c r="I230" s="30"/>
      <c r="J230" s="30"/>
      <c r="K230" s="68" t="str">
        <f>IF(ISBLANK(I230),"",_xlfn.XLOOKUP(I230,Inventaire!A:A,Inventaire!C:C))</f>
        <v/>
      </c>
      <c r="L230" s="67"/>
    </row>
    <row r="231" spans="1:12" ht="15" customHeight="1" x14ac:dyDescent="0.25">
      <c r="A231" s="30"/>
      <c r="B231" s="30"/>
      <c r="C231" s="30"/>
      <c r="D231" s="30" t="str">
        <f>IF(ISBLANK(B231),"",_xlfn.XLOOKUP(B231,Inventaire!A:A,Inventaire!C:C))</f>
        <v/>
      </c>
      <c r="E231" s="65" t="str">
        <f>IF(ISBLANK(A231),"",_xlfn.XLOOKUP(A231,Clients!A:A,Clients!B:B))</f>
        <v/>
      </c>
      <c r="F231" s="100" t="str">
        <f>IF(ISBLANK(C231),"",SUM(_xlfn.XLOOKUP(D231,Inventaire!C:C,Inventaire!D:D)*C231))</f>
        <v/>
      </c>
      <c r="G231" s="61" t="str">
        <f t="shared" ca="1" si="3"/>
        <v/>
      </c>
      <c r="I231" s="30"/>
      <c r="J231" s="30"/>
      <c r="K231" s="68" t="str">
        <f>IF(ISBLANK(I231),"",_xlfn.XLOOKUP(I231,Inventaire!A:A,Inventaire!C:C))</f>
        <v/>
      </c>
      <c r="L231" s="67"/>
    </row>
    <row r="232" spans="1:12" ht="15" customHeight="1" x14ac:dyDescent="0.25">
      <c r="A232" s="30"/>
      <c r="B232" s="30"/>
      <c r="C232" s="30"/>
      <c r="D232" s="30" t="str">
        <f>IF(ISBLANK(B232),"",_xlfn.XLOOKUP(B232,Inventaire!A:A,Inventaire!C:C))</f>
        <v/>
      </c>
      <c r="E232" s="65" t="str">
        <f>IF(ISBLANK(A232),"",_xlfn.XLOOKUP(A232,Clients!A:A,Clients!B:B))</f>
        <v/>
      </c>
      <c r="F232" s="100" t="str">
        <f>IF(ISBLANK(C232),"",SUM(_xlfn.XLOOKUP(D232,Inventaire!C:C,Inventaire!D:D)*C232))</f>
        <v/>
      </c>
      <c r="G232" s="61" t="str">
        <f t="shared" ca="1" si="3"/>
        <v/>
      </c>
      <c r="I232" s="30"/>
      <c r="J232" s="30"/>
      <c r="K232" s="68" t="str">
        <f>IF(ISBLANK(I232),"",_xlfn.XLOOKUP(I232,Inventaire!A:A,Inventaire!C:C))</f>
        <v/>
      </c>
      <c r="L232" s="67"/>
    </row>
    <row r="233" spans="1:12" ht="15" customHeight="1" x14ac:dyDescent="0.25">
      <c r="A233" s="30"/>
      <c r="B233" s="30"/>
      <c r="C233" s="30"/>
      <c r="D233" s="30" t="str">
        <f>IF(ISBLANK(B233),"",_xlfn.XLOOKUP(B233,Inventaire!A:A,Inventaire!C:C))</f>
        <v/>
      </c>
      <c r="E233" s="65" t="str">
        <f>IF(ISBLANK(A233),"",_xlfn.XLOOKUP(A233,Clients!A:A,Clients!B:B))</f>
        <v/>
      </c>
      <c r="F233" s="100" t="str">
        <f>IF(ISBLANK(C233),"",SUM(_xlfn.XLOOKUP(D233,Inventaire!C:C,Inventaire!D:D)*C233))</f>
        <v/>
      </c>
      <c r="G233" s="61" t="str">
        <f t="shared" ca="1" si="3"/>
        <v/>
      </c>
      <c r="I233" s="30"/>
      <c r="J233" s="30"/>
      <c r="K233" s="68" t="str">
        <f>IF(ISBLANK(I233),"",_xlfn.XLOOKUP(I233,Inventaire!A:A,Inventaire!C:C))</f>
        <v/>
      </c>
      <c r="L233" s="67"/>
    </row>
    <row r="234" spans="1:12" ht="15" customHeight="1" x14ac:dyDescent="0.25">
      <c r="A234" s="30"/>
      <c r="B234" s="30"/>
      <c r="C234" s="30"/>
      <c r="D234" s="30" t="str">
        <f>IF(ISBLANK(B234),"",_xlfn.XLOOKUP(B234,Inventaire!A:A,Inventaire!C:C))</f>
        <v/>
      </c>
      <c r="E234" s="65" t="str">
        <f>IF(ISBLANK(A234),"",_xlfn.XLOOKUP(A234,Clients!A:A,Clients!B:B))</f>
        <v/>
      </c>
      <c r="F234" s="100" t="str">
        <f>IF(ISBLANK(C234),"",SUM(_xlfn.XLOOKUP(D234,Inventaire!C:C,Inventaire!D:D)*C234))</f>
        <v/>
      </c>
      <c r="G234" s="61" t="str">
        <f t="shared" ca="1" si="3"/>
        <v/>
      </c>
      <c r="I234" s="30"/>
      <c r="J234" s="30"/>
      <c r="K234" s="68" t="str">
        <f>IF(ISBLANK(I234),"",_xlfn.XLOOKUP(I234,Inventaire!A:A,Inventaire!C:C))</f>
        <v/>
      </c>
      <c r="L234" s="67"/>
    </row>
    <row r="235" spans="1:12" ht="15" customHeight="1" x14ac:dyDescent="0.25">
      <c r="A235" s="30"/>
      <c r="B235" s="30"/>
      <c r="C235" s="30"/>
      <c r="D235" s="30" t="str">
        <f>IF(ISBLANK(B235),"",_xlfn.XLOOKUP(B235,Inventaire!A:A,Inventaire!C:C))</f>
        <v/>
      </c>
      <c r="E235" s="65" t="str">
        <f>IF(ISBLANK(A235),"",_xlfn.XLOOKUP(A235,Clients!A:A,Clients!B:B))</f>
        <v/>
      </c>
      <c r="F235" s="100" t="str">
        <f>IF(ISBLANK(C235),"",SUM(_xlfn.XLOOKUP(D235,Inventaire!C:C,Inventaire!D:D)*C235))</f>
        <v/>
      </c>
      <c r="G235" s="61" t="str">
        <f t="shared" ca="1" si="3"/>
        <v/>
      </c>
      <c r="I235" s="30"/>
      <c r="J235" s="30"/>
      <c r="K235" s="68" t="str">
        <f>IF(ISBLANK(I235),"",_xlfn.XLOOKUP(I235,Inventaire!A:A,Inventaire!C:C))</f>
        <v/>
      </c>
      <c r="L235" s="67"/>
    </row>
    <row r="236" spans="1:12" ht="15" customHeight="1" x14ac:dyDescent="0.25">
      <c r="A236" s="30"/>
      <c r="B236" s="30"/>
      <c r="C236" s="30"/>
      <c r="D236" s="30" t="str">
        <f>IF(ISBLANK(B236),"",_xlfn.XLOOKUP(B236,Inventaire!A:A,Inventaire!C:C))</f>
        <v/>
      </c>
      <c r="E236" s="65" t="str">
        <f>IF(ISBLANK(A236),"",_xlfn.XLOOKUP(A236,Clients!A:A,Clients!B:B))</f>
        <v/>
      </c>
      <c r="F236" s="100" t="str">
        <f>IF(ISBLANK(C236),"",SUM(_xlfn.XLOOKUP(D236,Inventaire!C:C,Inventaire!D:D)*C236))</f>
        <v/>
      </c>
      <c r="G236" s="61" t="str">
        <f t="shared" ca="1" si="3"/>
        <v/>
      </c>
      <c r="I236" s="30"/>
      <c r="J236" s="30"/>
      <c r="K236" s="68" t="str">
        <f>IF(ISBLANK(I236),"",_xlfn.XLOOKUP(I236,Inventaire!A:A,Inventaire!C:C))</f>
        <v/>
      </c>
      <c r="L236" s="67"/>
    </row>
    <row r="237" spans="1:12" ht="15" customHeight="1" x14ac:dyDescent="0.25">
      <c r="A237" s="30"/>
      <c r="B237" s="30"/>
      <c r="C237" s="30"/>
      <c r="D237" s="30" t="str">
        <f>IF(ISBLANK(B237),"",_xlfn.XLOOKUP(B237,Inventaire!A:A,Inventaire!C:C))</f>
        <v/>
      </c>
      <c r="E237" s="65" t="str">
        <f>IF(ISBLANK(A237),"",_xlfn.XLOOKUP(A237,Clients!A:A,Clients!B:B))</f>
        <v/>
      </c>
      <c r="F237" s="100" t="str">
        <f>IF(ISBLANK(C237),"",SUM(_xlfn.XLOOKUP(D237,Inventaire!C:C,Inventaire!D:D)*C237))</f>
        <v/>
      </c>
      <c r="G237" s="61" t="str">
        <f t="shared" ca="1" si="3"/>
        <v/>
      </c>
      <c r="I237" s="30"/>
      <c r="J237" s="30"/>
      <c r="K237" s="68" t="str">
        <f>IF(ISBLANK(I237),"",_xlfn.XLOOKUP(I237,Inventaire!A:A,Inventaire!C:C))</f>
        <v/>
      </c>
      <c r="L237" s="67"/>
    </row>
    <row r="238" spans="1:12" ht="15" customHeight="1" x14ac:dyDescent="0.25">
      <c r="A238" s="30"/>
      <c r="B238" s="30"/>
      <c r="C238" s="30"/>
      <c r="D238" s="30" t="str">
        <f>IF(ISBLANK(B238),"",_xlfn.XLOOKUP(B238,Inventaire!A:A,Inventaire!C:C))</f>
        <v/>
      </c>
      <c r="E238" s="65" t="str">
        <f>IF(ISBLANK(A238),"",_xlfn.XLOOKUP(A238,Clients!A:A,Clients!B:B))</f>
        <v/>
      </c>
      <c r="F238" s="100" t="str">
        <f>IF(ISBLANK(C238),"",SUM(_xlfn.XLOOKUP(D238,Inventaire!C:C,Inventaire!D:D)*C238))</f>
        <v/>
      </c>
      <c r="G238" s="61" t="str">
        <f t="shared" ca="1" si="3"/>
        <v/>
      </c>
      <c r="I238" s="30"/>
      <c r="J238" s="30"/>
      <c r="K238" s="68" t="str">
        <f>IF(ISBLANK(I238),"",_xlfn.XLOOKUP(I238,Inventaire!A:A,Inventaire!C:C))</f>
        <v/>
      </c>
      <c r="L238" s="67"/>
    </row>
    <row r="239" spans="1:12" ht="15" customHeight="1" x14ac:dyDescent="0.25">
      <c r="A239" s="30"/>
      <c r="B239" s="30"/>
      <c r="C239" s="30"/>
      <c r="D239" s="30" t="str">
        <f>IF(ISBLANK(B239),"",_xlfn.XLOOKUP(B239,Inventaire!A:A,Inventaire!C:C))</f>
        <v/>
      </c>
      <c r="E239" s="65" t="str">
        <f>IF(ISBLANK(A239),"",_xlfn.XLOOKUP(A239,Clients!A:A,Clients!B:B))</f>
        <v/>
      </c>
      <c r="F239" s="100" t="str">
        <f>IF(ISBLANK(C239),"",SUM(_xlfn.XLOOKUP(D239,Inventaire!C:C,Inventaire!D:D)*C239))</f>
        <v/>
      </c>
      <c r="G239" s="61" t="str">
        <f t="shared" ca="1" si="3"/>
        <v/>
      </c>
      <c r="I239" s="30"/>
      <c r="J239" s="30"/>
      <c r="K239" s="68" t="str">
        <f>IF(ISBLANK(I239),"",_xlfn.XLOOKUP(I239,Inventaire!A:A,Inventaire!C:C))</f>
        <v/>
      </c>
      <c r="L239" s="67"/>
    </row>
    <row r="240" spans="1:12" ht="15" customHeight="1" x14ac:dyDescent="0.25">
      <c r="A240" s="30"/>
      <c r="B240" s="30"/>
      <c r="C240" s="30"/>
      <c r="D240" s="30" t="str">
        <f>IF(ISBLANK(B240),"",_xlfn.XLOOKUP(B240,Inventaire!A:A,Inventaire!C:C))</f>
        <v/>
      </c>
      <c r="E240" s="65" t="str">
        <f>IF(ISBLANK(A240),"",_xlfn.XLOOKUP(A240,Clients!A:A,Clients!B:B))</f>
        <v/>
      </c>
      <c r="F240" s="100" t="str">
        <f>IF(ISBLANK(C240),"",SUM(_xlfn.XLOOKUP(D240,Inventaire!C:C,Inventaire!D:D)*C240))</f>
        <v/>
      </c>
      <c r="G240" s="61" t="str">
        <f t="shared" ca="1" si="3"/>
        <v/>
      </c>
      <c r="I240" s="30"/>
      <c r="J240" s="30"/>
      <c r="K240" s="68" t="str">
        <f>IF(ISBLANK(I240),"",_xlfn.XLOOKUP(I240,Inventaire!A:A,Inventaire!C:C))</f>
        <v/>
      </c>
      <c r="L240" s="67"/>
    </row>
    <row r="241" spans="1:12" ht="15" customHeight="1" x14ac:dyDescent="0.25">
      <c r="A241" s="30"/>
      <c r="B241" s="30"/>
      <c r="C241" s="30"/>
      <c r="D241" s="30" t="str">
        <f>IF(ISBLANK(B241),"",_xlfn.XLOOKUP(B241,Inventaire!A:A,Inventaire!C:C))</f>
        <v/>
      </c>
      <c r="E241" s="65" t="str">
        <f>IF(ISBLANK(A241),"",_xlfn.XLOOKUP(A241,Clients!A:A,Clients!B:B))</f>
        <v/>
      </c>
      <c r="F241" s="100" t="str">
        <f>IF(ISBLANK(C241),"",SUM(_xlfn.XLOOKUP(D241,Inventaire!C:C,Inventaire!D:D)*C241))</f>
        <v/>
      </c>
      <c r="G241" s="61" t="str">
        <f t="shared" ca="1" si="3"/>
        <v/>
      </c>
      <c r="I241" s="30"/>
      <c r="J241" s="30"/>
      <c r="K241" s="68" t="str">
        <f>IF(ISBLANK(I241),"",_xlfn.XLOOKUP(I241,Inventaire!A:A,Inventaire!C:C))</f>
        <v/>
      </c>
      <c r="L241" s="67"/>
    </row>
    <row r="242" spans="1:12" ht="15" customHeight="1" x14ac:dyDescent="0.25">
      <c r="A242" s="30"/>
      <c r="B242" s="30"/>
      <c r="C242" s="30"/>
      <c r="D242" s="30" t="str">
        <f>IF(ISBLANK(B242),"",_xlfn.XLOOKUP(B242,Inventaire!A:A,Inventaire!C:C))</f>
        <v/>
      </c>
      <c r="E242" s="65" t="str">
        <f>IF(ISBLANK(A242),"",_xlfn.XLOOKUP(A242,Clients!A:A,Clients!B:B))</f>
        <v/>
      </c>
      <c r="F242" s="100" t="str">
        <f>IF(ISBLANK(C242),"",SUM(_xlfn.XLOOKUP(D242,Inventaire!C:C,Inventaire!D:D)*C242))</f>
        <v/>
      </c>
      <c r="G242" s="61" t="str">
        <f t="shared" ca="1" si="3"/>
        <v/>
      </c>
      <c r="I242" s="30"/>
      <c r="J242" s="30"/>
      <c r="K242" s="68" t="str">
        <f>IF(ISBLANK(I242),"",_xlfn.XLOOKUP(I242,Inventaire!A:A,Inventaire!C:C))</f>
        <v/>
      </c>
      <c r="L242" s="67"/>
    </row>
    <row r="243" spans="1:12" ht="15" customHeight="1" x14ac:dyDescent="0.25">
      <c r="A243" s="30"/>
      <c r="B243" s="30"/>
      <c r="C243" s="30"/>
      <c r="D243" s="30" t="str">
        <f>IF(ISBLANK(B243),"",_xlfn.XLOOKUP(B243,Inventaire!A:A,Inventaire!C:C))</f>
        <v/>
      </c>
      <c r="E243" s="65" t="str">
        <f>IF(ISBLANK(A243),"",_xlfn.XLOOKUP(A243,Clients!A:A,Clients!B:B))</f>
        <v/>
      </c>
      <c r="F243" s="100" t="str">
        <f>IF(ISBLANK(C243),"",SUM(_xlfn.XLOOKUP(D243,Inventaire!C:C,Inventaire!D:D)*C243))</f>
        <v/>
      </c>
      <c r="G243" s="61" t="str">
        <f t="shared" ca="1" si="3"/>
        <v/>
      </c>
      <c r="I243" s="30"/>
      <c r="J243" s="30"/>
      <c r="K243" s="68" t="str">
        <f>IF(ISBLANK(I243),"",_xlfn.XLOOKUP(I243,Inventaire!A:A,Inventaire!C:C))</f>
        <v/>
      </c>
      <c r="L243" s="67"/>
    </row>
    <row r="244" spans="1:12" ht="15" customHeight="1" x14ac:dyDescent="0.25">
      <c r="A244" s="30"/>
      <c r="B244" s="30"/>
      <c r="C244" s="30"/>
      <c r="D244" s="30" t="str">
        <f>IF(ISBLANK(B244),"",_xlfn.XLOOKUP(B244,Inventaire!A:A,Inventaire!C:C))</f>
        <v/>
      </c>
      <c r="E244" s="65" t="str">
        <f>IF(ISBLANK(A244),"",_xlfn.XLOOKUP(A244,Clients!A:A,Clients!B:B))</f>
        <v/>
      </c>
      <c r="F244" s="100" t="str">
        <f>IF(ISBLANK(C244),"",SUM(_xlfn.XLOOKUP(D244,Inventaire!C:C,Inventaire!D:D)*C244))</f>
        <v/>
      </c>
      <c r="G244" s="61" t="str">
        <f t="shared" ca="1" si="3"/>
        <v/>
      </c>
      <c r="I244" s="30"/>
      <c r="J244" s="30"/>
      <c r="K244" s="68" t="str">
        <f>IF(ISBLANK(I244),"",_xlfn.XLOOKUP(I244,Inventaire!A:A,Inventaire!C:C))</f>
        <v/>
      </c>
      <c r="L244" s="67"/>
    </row>
    <row r="245" spans="1:12" ht="15" customHeight="1" x14ac:dyDescent="0.25">
      <c r="A245" s="30"/>
      <c r="B245" s="30"/>
      <c r="C245" s="30"/>
      <c r="D245" s="30" t="str">
        <f>IF(ISBLANK(B245),"",_xlfn.XLOOKUP(B245,Inventaire!A:A,Inventaire!C:C))</f>
        <v/>
      </c>
      <c r="E245" s="65" t="str">
        <f>IF(ISBLANK(A245),"",_xlfn.XLOOKUP(A245,Clients!A:A,Clients!B:B))</f>
        <v/>
      </c>
      <c r="F245" s="100" t="str">
        <f>IF(ISBLANK(C245),"",SUM(_xlfn.XLOOKUP(D245,Inventaire!C:C,Inventaire!D:D)*C245))</f>
        <v/>
      </c>
      <c r="G245" s="61" t="str">
        <f t="shared" ca="1" si="3"/>
        <v/>
      </c>
      <c r="I245" s="30"/>
      <c r="J245" s="30"/>
      <c r="K245" s="68" t="str">
        <f>IF(ISBLANK(I245),"",_xlfn.XLOOKUP(I245,Inventaire!A:A,Inventaire!C:C))</f>
        <v/>
      </c>
      <c r="L245" s="67"/>
    </row>
    <row r="246" spans="1:12" ht="15" customHeight="1" x14ac:dyDescent="0.25">
      <c r="A246" s="30"/>
      <c r="B246" s="30"/>
      <c r="C246" s="30"/>
      <c r="D246" s="30" t="str">
        <f>IF(ISBLANK(B246),"",_xlfn.XLOOKUP(B246,Inventaire!A:A,Inventaire!C:C))</f>
        <v/>
      </c>
      <c r="E246" s="65" t="str">
        <f>IF(ISBLANK(A246),"",_xlfn.XLOOKUP(A246,Clients!A:A,Clients!B:B))</f>
        <v/>
      </c>
      <c r="F246" s="100" t="str">
        <f>IF(ISBLANK(C246),"",SUM(_xlfn.XLOOKUP(D246,Inventaire!C:C,Inventaire!D:D)*C246))</f>
        <v/>
      </c>
      <c r="G246" s="61" t="str">
        <f t="shared" ca="1" si="3"/>
        <v/>
      </c>
      <c r="I246" s="30"/>
      <c r="J246" s="30"/>
      <c r="K246" s="68" t="str">
        <f>IF(ISBLANK(I246),"",_xlfn.XLOOKUP(I246,Inventaire!A:A,Inventaire!C:C))</f>
        <v/>
      </c>
      <c r="L246" s="67"/>
    </row>
    <row r="247" spans="1:12" ht="15" customHeight="1" x14ac:dyDescent="0.25">
      <c r="A247" s="30"/>
      <c r="B247" s="30"/>
      <c r="C247" s="30"/>
      <c r="D247" s="30" t="str">
        <f>IF(ISBLANK(B247),"",_xlfn.XLOOKUP(B247,Inventaire!A:A,Inventaire!C:C))</f>
        <v/>
      </c>
      <c r="E247" s="65" t="str">
        <f>IF(ISBLANK(A247),"",_xlfn.XLOOKUP(A247,Clients!A:A,Clients!B:B))</f>
        <v/>
      </c>
      <c r="F247" s="100" t="str">
        <f>IF(ISBLANK(C247),"",SUM(_xlfn.XLOOKUP(D247,Inventaire!C:C,Inventaire!D:D)*C247))</f>
        <v/>
      </c>
      <c r="G247" s="61" t="str">
        <f t="shared" ca="1" si="3"/>
        <v/>
      </c>
      <c r="I247" s="30"/>
      <c r="J247" s="30"/>
      <c r="K247" s="68" t="str">
        <f>IF(ISBLANK(I247),"",_xlfn.XLOOKUP(I247,Inventaire!A:A,Inventaire!C:C))</f>
        <v/>
      </c>
      <c r="L247" s="67"/>
    </row>
    <row r="248" spans="1:12" ht="15" customHeight="1" x14ac:dyDescent="0.25">
      <c r="A248" s="30"/>
      <c r="B248" s="30"/>
      <c r="C248" s="30"/>
      <c r="D248" s="30" t="str">
        <f>IF(ISBLANK(B248),"",_xlfn.XLOOKUP(B248,Inventaire!A:A,Inventaire!C:C))</f>
        <v/>
      </c>
      <c r="E248" s="65" t="str">
        <f>IF(ISBLANK(A248),"",_xlfn.XLOOKUP(A248,Clients!A:A,Clients!B:B))</f>
        <v/>
      </c>
      <c r="F248" s="100" t="str">
        <f>IF(ISBLANK(C248),"",SUM(_xlfn.XLOOKUP(D248,Inventaire!C:C,Inventaire!D:D)*C248))</f>
        <v/>
      </c>
      <c r="G248" s="61" t="str">
        <f t="shared" ca="1" si="3"/>
        <v/>
      </c>
      <c r="I248" s="30"/>
      <c r="J248" s="30"/>
      <c r="K248" s="68" t="str">
        <f>IF(ISBLANK(I248),"",_xlfn.XLOOKUP(I248,Inventaire!A:A,Inventaire!C:C))</f>
        <v/>
      </c>
      <c r="L248" s="67"/>
    </row>
    <row r="249" spans="1:12" ht="15" customHeight="1" x14ac:dyDescent="0.25">
      <c r="A249" s="30"/>
      <c r="B249" s="30"/>
      <c r="C249" s="30"/>
      <c r="D249" s="30" t="str">
        <f>IF(ISBLANK(B249),"",_xlfn.XLOOKUP(B249,Inventaire!A:A,Inventaire!C:C))</f>
        <v/>
      </c>
      <c r="E249" s="65" t="str">
        <f>IF(ISBLANK(A249),"",_xlfn.XLOOKUP(A249,Clients!A:A,Clients!B:B))</f>
        <v/>
      </c>
      <c r="F249" s="100" t="str">
        <f>IF(ISBLANK(C249),"",SUM(_xlfn.XLOOKUP(D249,Inventaire!C:C,Inventaire!D:D)*C249))</f>
        <v/>
      </c>
      <c r="G249" s="61" t="str">
        <f t="shared" ca="1" si="3"/>
        <v/>
      </c>
      <c r="I249" s="30"/>
      <c r="J249" s="30"/>
      <c r="K249" s="68" t="str">
        <f>IF(ISBLANK(I249),"",_xlfn.XLOOKUP(I249,Inventaire!A:A,Inventaire!C:C))</f>
        <v/>
      </c>
      <c r="L249" s="67"/>
    </row>
    <row r="250" spans="1:12" ht="15" customHeight="1" x14ac:dyDescent="0.25">
      <c r="A250" s="30"/>
      <c r="B250" s="30"/>
      <c r="C250" s="30"/>
      <c r="D250" s="30" t="str">
        <f>IF(ISBLANK(B250),"",_xlfn.XLOOKUP(B250,Inventaire!A:A,Inventaire!C:C))</f>
        <v/>
      </c>
      <c r="E250" s="65" t="str">
        <f>IF(ISBLANK(A250),"",_xlfn.XLOOKUP(A250,Clients!A:A,Clients!B:B))</f>
        <v/>
      </c>
      <c r="F250" s="100" t="str">
        <f>IF(ISBLANK(C250),"",SUM(_xlfn.XLOOKUP(D250,Inventaire!C:C,Inventaire!D:D)*C250))</f>
        <v/>
      </c>
      <c r="G250" s="61" t="str">
        <f t="shared" ca="1" si="3"/>
        <v/>
      </c>
      <c r="I250" s="30"/>
      <c r="J250" s="30"/>
      <c r="K250" s="68" t="str">
        <f>IF(ISBLANK(I250),"",_xlfn.XLOOKUP(I250,Inventaire!A:A,Inventaire!C:C))</f>
        <v/>
      </c>
      <c r="L250" s="67"/>
    </row>
    <row r="251" spans="1:12" ht="15" customHeight="1" x14ac:dyDescent="0.25">
      <c r="A251" s="30"/>
      <c r="B251" s="30"/>
      <c r="C251" s="30"/>
      <c r="D251" s="30" t="str">
        <f>IF(ISBLANK(B251),"",_xlfn.XLOOKUP(B251,Inventaire!A:A,Inventaire!C:C))</f>
        <v/>
      </c>
      <c r="E251" s="65" t="str">
        <f>IF(ISBLANK(A251),"",_xlfn.XLOOKUP(A251,Clients!A:A,Clients!B:B))</f>
        <v/>
      </c>
      <c r="F251" s="100" t="str">
        <f>IF(ISBLANK(C251),"",SUM(_xlfn.XLOOKUP(D251,Inventaire!C:C,Inventaire!D:D)*C251))</f>
        <v/>
      </c>
      <c r="G251" s="61" t="str">
        <f t="shared" ca="1" si="3"/>
        <v/>
      </c>
      <c r="I251" s="30"/>
      <c r="J251" s="30"/>
      <c r="K251" s="68" t="str">
        <f>IF(ISBLANK(I251),"",_xlfn.XLOOKUP(I251,Inventaire!A:A,Inventaire!C:C))</f>
        <v/>
      </c>
      <c r="L251" s="67"/>
    </row>
    <row r="252" spans="1:12" ht="15" customHeight="1" x14ac:dyDescent="0.25">
      <c r="A252" s="30"/>
      <c r="B252" s="30"/>
      <c r="C252" s="30"/>
      <c r="D252" s="30" t="str">
        <f>IF(ISBLANK(B252),"",_xlfn.XLOOKUP(B252,Inventaire!A:A,Inventaire!C:C))</f>
        <v/>
      </c>
      <c r="E252" s="65" t="str">
        <f>IF(ISBLANK(A252),"",_xlfn.XLOOKUP(A252,Clients!A:A,Clients!B:B))</f>
        <v/>
      </c>
      <c r="F252" s="100" t="str">
        <f>IF(ISBLANK(C252),"",SUM(_xlfn.XLOOKUP(D252,Inventaire!C:C,Inventaire!D:D)*C252))</f>
        <v/>
      </c>
      <c r="G252" s="61" t="str">
        <f t="shared" ca="1" si="3"/>
        <v/>
      </c>
      <c r="I252" s="30"/>
      <c r="J252" s="30"/>
      <c r="K252" s="68" t="str">
        <f>IF(ISBLANK(I252),"",_xlfn.XLOOKUP(I252,Inventaire!A:A,Inventaire!C:C))</f>
        <v/>
      </c>
      <c r="L252" s="67"/>
    </row>
    <row r="253" spans="1:12" ht="15" customHeight="1" x14ac:dyDescent="0.25">
      <c r="A253" s="30"/>
      <c r="B253" s="30"/>
      <c r="C253" s="30"/>
      <c r="D253" s="30" t="str">
        <f>IF(ISBLANK(B253),"",_xlfn.XLOOKUP(B253,Inventaire!A:A,Inventaire!C:C))</f>
        <v/>
      </c>
      <c r="E253" s="65" t="str">
        <f>IF(ISBLANK(A253),"",_xlfn.XLOOKUP(A253,Clients!A:A,Clients!B:B))</f>
        <v/>
      </c>
      <c r="F253" s="100" t="str">
        <f>IF(ISBLANK(C253),"",SUM(_xlfn.XLOOKUP(D253,Inventaire!C:C,Inventaire!D:D)*C253))</f>
        <v/>
      </c>
      <c r="G253" s="61" t="str">
        <f t="shared" ca="1" si="3"/>
        <v/>
      </c>
      <c r="I253" s="30"/>
      <c r="J253" s="30"/>
      <c r="K253" s="68" t="str">
        <f>IF(ISBLANK(I253),"",_xlfn.XLOOKUP(I253,Inventaire!A:A,Inventaire!C:C))</f>
        <v/>
      </c>
      <c r="L253" s="67"/>
    </row>
    <row r="254" spans="1:12" ht="15" customHeight="1" x14ac:dyDescent="0.25">
      <c r="A254" s="30"/>
      <c r="B254" s="30"/>
      <c r="C254" s="30"/>
      <c r="D254" s="30" t="str">
        <f>IF(ISBLANK(B254),"",_xlfn.XLOOKUP(B254,Inventaire!A:A,Inventaire!C:C))</f>
        <v/>
      </c>
      <c r="E254" s="65" t="str">
        <f>IF(ISBLANK(A254),"",_xlfn.XLOOKUP(A254,Clients!A:A,Clients!B:B))</f>
        <v/>
      </c>
      <c r="F254" s="100" t="str">
        <f>IF(ISBLANK(C254),"",SUM(_xlfn.XLOOKUP(D254,Inventaire!C:C,Inventaire!D:D)*C254))</f>
        <v/>
      </c>
      <c r="G254" s="61" t="str">
        <f t="shared" ca="1" si="3"/>
        <v/>
      </c>
      <c r="I254" s="30"/>
      <c r="J254" s="30"/>
      <c r="K254" s="68" t="str">
        <f>IF(ISBLANK(I254),"",_xlfn.XLOOKUP(I254,Inventaire!A:A,Inventaire!C:C))</f>
        <v/>
      </c>
      <c r="L254" s="67"/>
    </row>
    <row r="255" spans="1:12" ht="15" customHeight="1" x14ac:dyDescent="0.25">
      <c r="A255" s="30"/>
      <c r="B255" s="30"/>
      <c r="C255" s="30"/>
      <c r="D255" s="30" t="str">
        <f>IF(ISBLANK(B255),"",_xlfn.XLOOKUP(B255,Inventaire!A:A,Inventaire!C:C))</f>
        <v/>
      </c>
      <c r="E255" s="65" t="str">
        <f>IF(ISBLANK(A255),"",_xlfn.XLOOKUP(A255,Clients!A:A,Clients!B:B))</f>
        <v/>
      </c>
      <c r="F255" s="100" t="str">
        <f>IF(ISBLANK(C255),"",SUM(_xlfn.XLOOKUP(D255,Inventaire!C:C,Inventaire!D:D)*C255))</f>
        <v/>
      </c>
      <c r="G255" s="61" t="str">
        <f t="shared" ca="1" si="3"/>
        <v/>
      </c>
      <c r="I255" s="30"/>
      <c r="J255" s="30"/>
      <c r="K255" s="68" t="str">
        <f>IF(ISBLANK(I255),"",_xlfn.XLOOKUP(I255,Inventaire!A:A,Inventaire!C:C))</f>
        <v/>
      </c>
      <c r="L255" s="67"/>
    </row>
    <row r="256" spans="1:12" ht="15" customHeight="1" x14ac:dyDescent="0.25">
      <c r="A256" s="30"/>
      <c r="B256" s="30"/>
      <c r="C256" s="30"/>
      <c r="D256" s="30" t="str">
        <f>IF(ISBLANK(B256),"",_xlfn.XLOOKUP(B256,Inventaire!A:A,Inventaire!C:C))</f>
        <v/>
      </c>
      <c r="E256" s="65" t="str">
        <f>IF(ISBLANK(A256),"",_xlfn.XLOOKUP(A256,Clients!A:A,Clients!B:B))</f>
        <v/>
      </c>
      <c r="F256" s="100" t="str">
        <f>IF(ISBLANK(C256),"",SUM(_xlfn.XLOOKUP(D256,Inventaire!C:C,Inventaire!D:D)*C256))</f>
        <v/>
      </c>
      <c r="G256" s="61" t="str">
        <f t="shared" ca="1" si="3"/>
        <v/>
      </c>
      <c r="I256" s="30"/>
      <c r="J256" s="30"/>
      <c r="K256" s="68" t="str">
        <f>IF(ISBLANK(I256),"",_xlfn.XLOOKUP(I256,Inventaire!A:A,Inventaire!C:C))</f>
        <v/>
      </c>
      <c r="L256" s="67"/>
    </row>
    <row r="257" spans="1:12" ht="15" customHeight="1" x14ac:dyDescent="0.25">
      <c r="A257" s="30"/>
      <c r="B257" s="30"/>
      <c r="C257" s="30"/>
      <c r="D257" s="30" t="str">
        <f>IF(ISBLANK(B257),"",_xlfn.XLOOKUP(B257,Inventaire!A:A,Inventaire!C:C))</f>
        <v/>
      </c>
      <c r="E257" s="65" t="str">
        <f>IF(ISBLANK(A257),"",_xlfn.XLOOKUP(A257,Clients!A:A,Clients!B:B))</f>
        <v/>
      </c>
      <c r="F257" s="100" t="str">
        <f>IF(ISBLANK(C257),"",SUM(_xlfn.XLOOKUP(D257,Inventaire!C:C,Inventaire!D:D)*C257))</f>
        <v/>
      </c>
      <c r="G257" s="61" t="str">
        <f t="shared" ca="1" si="3"/>
        <v/>
      </c>
      <c r="I257" s="30"/>
      <c r="J257" s="30"/>
      <c r="K257" s="68" t="str">
        <f>IF(ISBLANK(I257),"",_xlfn.XLOOKUP(I257,Inventaire!A:A,Inventaire!C:C))</f>
        <v/>
      </c>
      <c r="L257" s="67"/>
    </row>
    <row r="258" spans="1:12" ht="15" customHeight="1" x14ac:dyDescent="0.25">
      <c r="A258" s="30"/>
      <c r="B258" s="30"/>
      <c r="C258" s="30"/>
      <c r="D258" s="30" t="str">
        <f>IF(ISBLANK(B258),"",_xlfn.XLOOKUP(B258,Inventaire!A:A,Inventaire!C:C))</f>
        <v/>
      </c>
      <c r="E258" s="65" t="str">
        <f>IF(ISBLANK(A258),"",_xlfn.XLOOKUP(A258,Clients!A:A,Clients!B:B))</f>
        <v/>
      </c>
      <c r="F258" s="100" t="str">
        <f>IF(ISBLANK(C258),"",SUM(_xlfn.XLOOKUP(D258,Inventaire!C:C,Inventaire!D:D)*C258))</f>
        <v/>
      </c>
      <c r="G258" s="61" t="str">
        <f t="shared" ca="1" si="3"/>
        <v/>
      </c>
      <c r="I258" s="30"/>
      <c r="J258" s="30"/>
      <c r="K258" s="68" t="str">
        <f>IF(ISBLANK(I258),"",_xlfn.XLOOKUP(I258,Inventaire!A:A,Inventaire!C:C))</f>
        <v/>
      </c>
      <c r="L258" s="67"/>
    </row>
    <row r="259" spans="1:12" ht="15" customHeight="1" x14ac:dyDescent="0.25">
      <c r="A259" s="30"/>
      <c r="B259" s="30"/>
      <c r="C259" s="30"/>
      <c r="D259" s="30" t="str">
        <f>IF(ISBLANK(B259),"",_xlfn.XLOOKUP(B259,Inventaire!A:A,Inventaire!C:C))</f>
        <v/>
      </c>
      <c r="E259" s="65" t="str">
        <f>IF(ISBLANK(A259),"",_xlfn.XLOOKUP(A259,Clients!A:A,Clients!B:B))</f>
        <v/>
      </c>
      <c r="F259" s="100" t="str">
        <f>IF(ISBLANK(C259),"",SUM(_xlfn.XLOOKUP(D259,Inventaire!C:C,Inventaire!D:D)*C259))</f>
        <v/>
      </c>
      <c r="G259" s="61" t="str">
        <f t="shared" ca="1" si="3"/>
        <v/>
      </c>
      <c r="I259" s="30"/>
      <c r="J259" s="30"/>
      <c r="K259" s="68" t="str">
        <f>IF(ISBLANK(I259),"",_xlfn.XLOOKUP(I259,Inventaire!A:A,Inventaire!C:C))</f>
        <v/>
      </c>
      <c r="L259" s="67"/>
    </row>
    <row r="260" spans="1:12" ht="15" customHeight="1" x14ac:dyDescent="0.25">
      <c r="A260" s="30"/>
      <c r="B260" s="30"/>
      <c r="C260" s="30"/>
      <c r="D260" s="30" t="str">
        <f>IF(ISBLANK(B260),"",_xlfn.XLOOKUP(B260,Inventaire!A:A,Inventaire!C:C))</f>
        <v/>
      </c>
      <c r="E260" s="65" t="str">
        <f>IF(ISBLANK(A260),"",_xlfn.XLOOKUP(A260,Clients!A:A,Clients!B:B))</f>
        <v/>
      </c>
      <c r="F260" s="100" t="str">
        <f>IF(ISBLANK(C260),"",SUM(_xlfn.XLOOKUP(D260,Inventaire!C:C,Inventaire!D:D)*C260))</f>
        <v/>
      </c>
      <c r="G260" s="61" t="str">
        <f t="shared" ref="G260:G323" ca="1" si="4">IF(ISBLANK(C260),"",TODAY())</f>
        <v/>
      </c>
      <c r="I260" s="30"/>
      <c r="J260" s="30"/>
      <c r="K260" s="68" t="str">
        <f>IF(ISBLANK(I260),"",_xlfn.XLOOKUP(I260,Inventaire!A:A,Inventaire!C:C))</f>
        <v/>
      </c>
      <c r="L260" s="67"/>
    </row>
    <row r="261" spans="1:12" ht="15" customHeight="1" x14ac:dyDescent="0.25">
      <c r="A261" s="30"/>
      <c r="B261" s="30"/>
      <c r="C261" s="30"/>
      <c r="D261" s="30" t="str">
        <f>IF(ISBLANK(B261),"",_xlfn.XLOOKUP(B261,Inventaire!A:A,Inventaire!C:C))</f>
        <v/>
      </c>
      <c r="E261" s="65" t="str">
        <f>IF(ISBLANK(A261),"",_xlfn.XLOOKUP(A261,Clients!A:A,Clients!B:B))</f>
        <v/>
      </c>
      <c r="F261" s="100" t="str">
        <f>IF(ISBLANK(C261),"",SUM(_xlfn.XLOOKUP(D261,Inventaire!C:C,Inventaire!D:D)*C261))</f>
        <v/>
      </c>
      <c r="G261" s="61" t="str">
        <f t="shared" ca="1" si="4"/>
        <v/>
      </c>
      <c r="I261" s="30"/>
      <c r="J261" s="30"/>
      <c r="K261" s="68" t="str">
        <f>IF(ISBLANK(I261),"",_xlfn.XLOOKUP(I261,Inventaire!A:A,Inventaire!C:C))</f>
        <v/>
      </c>
      <c r="L261" s="67"/>
    </row>
    <row r="262" spans="1:12" ht="15" customHeight="1" x14ac:dyDescent="0.25">
      <c r="A262" s="30"/>
      <c r="B262" s="30"/>
      <c r="C262" s="30"/>
      <c r="D262" s="30" t="str">
        <f>IF(ISBLANK(B262),"",_xlfn.XLOOKUP(B262,Inventaire!A:A,Inventaire!C:C))</f>
        <v/>
      </c>
      <c r="E262" s="65" t="str">
        <f>IF(ISBLANK(A262),"",_xlfn.XLOOKUP(A262,Clients!A:A,Clients!B:B))</f>
        <v/>
      </c>
      <c r="F262" s="100" t="str">
        <f>IF(ISBLANK(C262),"",SUM(_xlfn.XLOOKUP(D262,Inventaire!C:C,Inventaire!D:D)*C262))</f>
        <v/>
      </c>
      <c r="G262" s="61" t="str">
        <f t="shared" ca="1" si="4"/>
        <v/>
      </c>
      <c r="I262" s="30"/>
      <c r="J262" s="30"/>
      <c r="K262" s="68" t="str">
        <f>IF(ISBLANK(I262),"",_xlfn.XLOOKUP(I262,Inventaire!A:A,Inventaire!C:C))</f>
        <v/>
      </c>
      <c r="L262" s="67"/>
    </row>
    <row r="263" spans="1:12" ht="15" customHeight="1" x14ac:dyDescent="0.25">
      <c r="A263" s="30"/>
      <c r="B263" s="30"/>
      <c r="C263" s="30"/>
      <c r="D263" s="30" t="str">
        <f>IF(ISBLANK(B263),"",_xlfn.XLOOKUP(B263,Inventaire!A:A,Inventaire!C:C))</f>
        <v/>
      </c>
      <c r="E263" s="65" t="str">
        <f>IF(ISBLANK(A263),"",_xlfn.XLOOKUP(A263,Clients!A:A,Clients!B:B))</f>
        <v/>
      </c>
      <c r="F263" s="100" t="str">
        <f>IF(ISBLANK(C263),"",SUM(_xlfn.XLOOKUP(D263,Inventaire!C:C,Inventaire!D:D)*C263))</f>
        <v/>
      </c>
      <c r="G263" s="61" t="str">
        <f t="shared" ca="1" si="4"/>
        <v/>
      </c>
      <c r="I263" s="30"/>
      <c r="J263" s="30"/>
      <c r="K263" s="68" t="str">
        <f>IF(ISBLANK(I263),"",_xlfn.XLOOKUP(I263,Inventaire!A:A,Inventaire!C:C))</f>
        <v/>
      </c>
      <c r="L263" s="67"/>
    </row>
    <row r="264" spans="1:12" ht="15" customHeight="1" x14ac:dyDescent="0.25">
      <c r="A264" s="30"/>
      <c r="B264" s="30"/>
      <c r="C264" s="30"/>
      <c r="D264" s="30" t="str">
        <f>IF(ISBLANK(B264),"",_xlfn.XLOOKUP(B264,Inventaire!A:A,Inventaire!C:C))</f>
        <v/>
      </c>
      <c r="E264" s="65" t="str">
        <f>IF(ISBLANK(A264),"",_xlfn.XLOOKUP(A264,Clients!A:A,Clients!B:B))</f>
        <v/>
      </c>
      <c r="F264" s="100" t="str">
        <f>IF(ISBLANK(C264),"",SUM(_xlfn.XLOOKUP(D264,Inventaire!C:C,Inventaire!D:D)*C264))</f>
        <v/>
      </c>
      <c r="G264" s="61" t="str">
        <f t="shared" ca="1" si="4"/>
        <v/>
      </c>
      <c r="I264" s="30"/>
      <c r="J264" s="30"/>
      <c r="K264" s="68" t="str">
        <f>IF(ISBLANK(I264),"",_xlfn.XLOOKUP(I264,Inventaire!A:A,Inventaire!C:C))</f>
        <v/>
      </c>
      <c r="L264" s="67"/>
    </row>
    <row r="265" spans="1:12" ht="15" customHeight="1" x14ac:dyDescent="0.25">
      <c r="A265" s="30"/>
      <c r="B265" s="30"/>
      <c r="C265" s="30"/>
      <c r="D265" s="30" t="str">
        <f>IF(ISBLANK(B265),"",_xlfn.XLOOKUP(B265,Inventaire!A:A,Inventaire!C:C))</f>
        <v/>
      </c>
      <c r="E265" s="65" t="str">
        <f>IF(ISBLANK(A265),"",_xlfn.XLOOKUP(A265,Clients!A:A,Clients!B:B))</f>
        <v/>
      </c>
      <c r="F265" s="100" t="str">
        <f>IF(ISBLANK(C265),"",SUM(_xlfn.XLOOKUP(D265,Inventaire!C:C,Inventaire!D:D)*C265))</f>
        <v/>
      </c>
      <c r="G265" s="61" t="str">
        <f t="shared" ca="1" si="4"/>
        <v/>
      </c>
      <c r="I265" s="30"/>
      <c r="J265" s="30"/>
      <c r="K265" s="68" t="str">
        <f>IF(ISBLANK(I265),"",_xlfn.XLOOKUP(I265,Inventaire!A:A,Inventaire!C:C))</f>
        <v/>
      </c>
      <c r="L265" s="67"/>
    </row>
    <row r="266" spans="1:12" ht="15" customHeight="1" x14ac:dyDescent="0.25">
      <c r="A266" s="30"/>
      <c r="B266" s="30"/>
      <c r="C266" s="30"/>
      <c r="D266" s="30" t="str">
        <f>IF(ISBLANK(B266),"",_xlfn.XLOOKUP(B266,Inventaire!A:A,Inventaire!C:C))</f>
        <v/>
      </c>
      <c r="E266" s="65" t="str">
        <f>IF(ISBLANK(A266),"",_xlfn.XLOOKUP(A266,Clients!A:A,Clients!B:B))</f>
        <v/>
      </c>
      <c r="F266" s="100" t="str">
        <f>IF(ISBLANK(C266),"",SUM(_xlfn.XLOOKUP(D266,Inventaire!C:C,Inventaire!D:D)*C266))</f>
        <v/>
      </c>
      <c r="G266" s="61" t="str">
        <f t="shared" ca="1" si="4"/>
        <v/>
      </c>
      <c r="I266" s="30"/>
      <c r="J266" s="30"/>
      <c r="K266" s="68" t="str">
        <f>IF(ISBLANK(I266),"",_xlfn.XLOOKUP(I266,Inventaire!A:A,Inventaire!C:C))</f>
        <v/>
      </c>
      <c r="L266" s="67"/>
    </row>
    <row r="267" spans="1:12" ht="15" customHeight="1" x14ac:dyDescent="0.25">
      <c r="A267" s="30"/>
      <c r="B267" s="30"/>
      <c r="C267" s="30"/>
      <c r="D267" s="30" t="str">
        <f>IF(ISBLANK(B267),"",_xlfn.XLOOKUP(B267,Inventaire!A:A,Inventaire!C:C))</f>
        <v/>
      </c>
      <c r="E267" s="65" t="str">
        <f>IF(ISBLANK(A267),"",_xlfn.XLOOKUP(A267,Clients!A:A,Clients!B:B))</f>
        <v/>
      </c>
      <c r="F267" s="100" t="str">
        <f>IF(ISBLANK(C267),"",SUM(_xlfn.XLOOKUP(D267,Inventaire!C:C,Inventaire!D:D)*C267))</f>
        <v/>
      </c>
      <c r="G267" s="61" t="str">
        <f t="shared" ca="1" si="4"/>
        <v/>
      </c>
      <c r="I267" s="30"/>
      <c r="J267" s="30"/>
      <c r="K267" s="68" t="str">
        <f>IF(ISBLANK(I267),"",_xlfn.XLOOKUP(I267,Inventaire!A:A,Inventaire!C:C))</f>
        <v/>
      </c>
      <c r="L267" s="67"/>
    </row>
    <row r="268" spans="1:12" ht="15" customHeight="1" x14ac:dyDescent="0.25">
      <c r="A268" s="30"/>
      <c r="B268" s="30"/>
      <c r="C268" s="30"/>
      <c r="D268" s="30" t="str">
        <f>IF(ISBLANK(B268),"",_xlfn.XLOOKUP(B268,Inventaire!A:A,Inventaire!C:C))</f>
        <v/>
      </c>
      <c r="E268" s="65" t="str">
        <f>IF(ISBLANK(A268),"",_xlfn.XLOOKUP(A268,Clients!A:A,Clients!B:B))</f>
        <v/>
      </c>
      <c r="F268" s="100" t="str">
        <f>IF(ISBLANK(C268),"",SUM(_xlfn.XLOOKUP(D268,Inventaire!C:C,Inventaire!D:D)*C268))</f>
        <v/>
      </c>
      <c r="G268" s="61" t="str">
        <f t="shared" ca="1" si="4"/>
        <v/>
      </c>
      <c r="I268" s="30"/>
      <c r="J268" s="30"/>
      <c r="K268" s="68" t="str">
        <f>IF(ISBLANK(I268),"",_xlfn.XLOOKUP(I268,Inventaire!A:A,Inventaire!C:C))</f>
        <v/>
      </c>
      <c r="L268" s="67"/>
    </row>
    <row r="269" spans="1:12" ht="15" customHeight="1" x14ac:dyDescent="0.25">
      <c r="A269" s="30"/>
      <c r="B269" s="30"/>
      <c r="C269" s="30"/>
      <c r="D269" s="30" t="str">
        <f>IF(ISBLANK(B269),"",_xlfn.XLOOKUP(B269,Inventaire!A:A,Inventaire!C:C))</f>
        <v/>
      </c>
      <c r="E269" s="65" t="str">
        <f>IF(ISBLANK(A269),"",_xlfn.XLOOKUP(A269,Clients!A:A,Clients!B:B))</f>
        <v/>
      </c>
      <c r="F269" s="100" t="str">
        <f>IF(ISBLANK(C269),"",SUM(_xlfn.XLOOKUP(D269,Inventaire!C:C,Inventaire!D:D)*C269))</f>
        <v/>
      </c>
      <c r="G269" s="61" t="str">
        <f t="shared" ca="1" si="4"/>
        <v/>
      </c>
      <c r="I269" s="30"/>
      <c r="J269" s="30"/>
      <c r="K269" s="68" t="str">
        <f>IF(ISBLANK(I269),"",_xlfn.XLOOKUP(I269,Inventaire!A:A,Inventaire!C:C))</f>
        <v/>
      </c>
      <c r="L269" s="67"/>
    </row>
    <row r="270" spans="1:12" ht="15" customHeight="1" x14ac:dyDescent="0.25">
      <c r="A270" s="30"/>
      <c r="B270" s="30"/>
      <c r="C270" s="30"/>
      <c r="D270" s="30" t="str">
        <f>IF(ISBLANK(B270),"",_xlfn.XLOOKUP(B270,Inventaire!A:A,Inventaire!C:C))</f>
        <v/>
      </c>
      <c r="E270" s="65" t="str">
        <f>IF(ISBLANK(A270),"",_xlfn.XLOOKUP(A270,Clients!A:A,Clients!B:B))</f>
        <v/>
      </c>
      <c r="F270" s="100" t="str">
        <f>IF(ISBLANK(C270),"",SUM(_xlfn.XLOOKUP(D270,Inventaire!C:C,Inventaire!D:D)*C270))</f>
        <v/>
      </c>
      <c r="G270" s="61" t="str">
        <f t="shared" ca="1" si="4"/>
        <v/>
      </c>
      <c r="I270" s="30"/>
      <c r="J270" s="30"/>
      <c r="K270" s="68" t="str">
        <f>IF(ISBLANK(I270),"",_xlfn.XLOOKUP(I270,Inventaire!A:A,Inventaire!C:C))</f>
        <v/>
      </c>
      <c r="L270" s="67"/>
    </row>
    <row r="271" spans="1:12" ht="15" customHeight="1" x14ac:dyDescent="0.25">
      <c r="A271" s="30"/>
      <c r="B271" s="30"/>
      <c r="C271" s="30"/>
      <c r="D271" s="30" t="str">
        <f>IF(ISBLANK(B271),"",_xlfn.XLOOKUP(B271,Inventaire!A:A,Inventaire!C:C))</f>
        <v/>
      </c>
      <c r="E271" s="65" t="str">
        <f>IF(ISBLANK(A271),"",_xlfn.XLOOKUP(A271,Clients!A:A,Clients!B:B))</f>
        <v/>
      </c>
      <c r="F271" s="100" t="str">
        <f>IF(ISBLANK(C271),"",SUM(_xlfn.XLOOKUP(D271,Inventaire!C:C,Inventaire!D:D)*C271))</f>
        <v/>
      </c>
      <c r="G271" s="61" t="str">
        <f t="shared" ca="1" si="4"/>
        <v/>
      </c>
      <c r="I271" s="30"/>
      <c r="J271" s="30"/>
      <c r="K271" s="68" t="str">
        <f>IF(ISBLANK(I271),"",_xlfn.XLOOKUP(I271,Inventaire!A:A,Inventaire!C:C))</f>
        <v/>
      </c>
      <c r="L271" s="67"/>
    </row>
    <row r="272" spans="1:12" ht="15" customHeight="1" x14ac:dyDescent="0.25">
      <c r="A272" s="30"/>
      <c r="B272" s="30"/>
      <c r="C272" s="30"/>
      <c r="D272" s="30" t="str">
        <f>IF(ISBLANK(B272),"",_xlfn.XLOOKUP(B272,Inventaire!A:A,Inventaire!C:C))</f>
        <v/>
      </c>
      <c r="E272" s="65" t="str">
        <f>IF(ISBLANK(A272),"",_xlfn.XLOOKUP(A272,Clients!A:A,Clients!B:B))</f>
        <v/>
      </c>
      <c r="F272" s="100" t="str">
        <f>IF(ISBLANK(C272),"",SUM(_xlfn.XLOOKUP(D272,Inventaire!C:C,Inventaire!D:D)*C272))</f>
        <v/>
      </c>
      <c r="G272" s="61" t="str">
        <f t="shared" ca="1" si="4"/>
        <v/>
      </c>
      <c r="I272" s="30"/>
      <c r="J272" s="30"/>
      <c r="K272" s="68" t="str">
        <f>IF(ISBLANK(I272),"",_xlfn.XLOOKUP(I272,Inventaire!A:A,Inventaire!C:C))</f>
        <v/>
      </c>
      <c r="L272" s="67"/>
    </row>
    <row r="273" spans="1:12" ht="15" customHeight="1" x14ac:dyDescent="0.25">
      <c r="A273" s="30"/>
      <c r="B273" s="30"/>
      <c r="C273" s="30"/>
      <c r="D273" s="30" t="str">
        <f>IF(ISBLANK(B273),"",_xlfn.XLOOKUP(B273,Inventaire!A:A,Inventaire!C:C))</f>
        <v/>
      </c>
      <c r="E273" s="65" t="str">
        <f>IF(ISBLANK(A273),"",_xlfn.XLOOKUP(A273,Clients!A:A,Clients!B:B))</f>
        <v/>
      </c>
      <c r="F273" s="100" t="str">
        <f>IF(ISBLANK(C273),"",SUM(_xlfn.XLOOKUP(D273,Inventaire!C:C,Inventaire!D:D)*C273))</f>
        <v/>
      </c>
      <c r="G273" s="61" t="str">
        <f t="shared" ca="1" si="4"/>
        <v/>
      </c>
      <c r="I273" s="30"/>
      <c r="J273" s="30"/>
      <c r="K273" s="68" t="str">
        <f>IF(ISBLANK(I273),"",_xlfn.XLOOKUP(I273,Inventaire!A:A,Inventaire!C:C))</f>
        <v/>
      </c>
      <c r="L273" s="67"/>
    </row>
    <row r="274" spans="1:12" ht="15" customHeight="1" x14ac:dyDescent="0.25">
      <c r="A274" s="30"/>
      <c r="B274" s="30"/>
      <c r="C274" s="30"/>
      <c r="D274" s="30" t="str">
        <f>IF(ISBLANK(B274),"",_xlfn.XLOOKUP(B274,Inventaire!A:A,Inventaire!C:C))</f>
        <v/>
      </c>
      <c r="E274" s="65" t="str">
        <f>IF(ISBLANK(A274),"",_xlfn.XLOOKUP(A274,Clients!A:A,Clients!B:B))</f>
        <v/>
      </c>
      <c r="F274" s="100" t="str">
        <f>IF(ISBLANK(C274),"",SUM(_xlfn.XLOOKUP(D274,Inventaire!C:C,Inventaire!D:D)*C274))</f>
        <v/>
      </c>
      <c r="G274" s="61" t="str">
        <f t="shared" ca="1" si="4"/>
        <v/>
      </c>
      <c r="I274" s="30"/>
      <c r="J274" s="30"/>
      <c r="K274" s="68" t="str">
        <f>IF(ISBLANK(I274),"",_xlfn.XLOOKUP(I274,Inventaire!A:A,Inventaire!C:C))</f>
        <v/>
      </c>
      <c r="L274" s="67"/>
    </row>
    <row r="275" spans="1:12" ht="15" customHeight="1" x14ac:dyDescent="0.25">
      <c r="A275" s="30"/>
      <c r="B275" s="30"/>
      <c r="C275" s="30"/>
      <c r="D275" s="30" t="str">
        <f>IF(ISBLANK(B275),"",_xlfn.XLOOKUP(B275,Inventaire!A:A,Inventaire!C:C))</f>
        <v/>
      </c>
      <c r="E275" s="65" t="str">
        <f>IF(ISBLANK(A275),"",_xlfn.XLOOKUP(A275,Clients!A:A,Clients!B:B))</f>
        <v/>
      </c>
      <c r="F275" s="100" t="str">
        <f>IF(ISBLANK(C275),"",SUM(_xlfn.XLOOKUP(D275,Inventaire!C:C,Inventaire!D:D)*C275))</f>
        <v/>
      </c>
      <c r="G275" s="61" t="str">
        <f t="shared" ca="1" si="4"/>
        <v/>
      </c>
      <c r="I275" s="30"/>
      <c r="J275" s="30"/>
      <c r="K275" s="68" t="str">
        <f>IF(ISBLANK(I275),"",_xlfn.XLOOKUP(I275,Inventaire!A:A,Inventaire!C:C))</f>
        <v/>
      </c>
      <c r="L275" s="67"/>
    </row>
    <row r="276" spans="1:12" ht="15" customHeight="1" x14ac:dyDescent="0.25">
      <c r="A276" s="30"/>
      <c r="B276" s="30"/>
      <c r="C276" s="30"/>
      <c r="D276" s="30" t="str">
        <f>IF(ISBLANK(B276),"",_xlfn.XLOOKUP(B276,Inventaire!A:A,Inventaire!C:C))</f>
        <v/>
      </c>
      <c r="E276" s="65" t="str">
        <f>IF(ISBLANK(A276),"",_xlfn.XLOOKUP(A276,Clients!A:A,Clients!B:B))</f>
        <v/>
      </c>
      <c r="F276" s="100" t="str">
        <f>IF(ISBLANK(C276),"",SUM(_xlfn.XLOOKUP(D276,Inventaire!C:C,Inventaire!D:D)*C276))</f>
        <v/>
      </c>
      <c r="G276" s="61" t="str">
        <f t="shared" ca="1" si="4"/>
        <v/>
      </c>
      <c r="I276" s="30"/>
      <c r="J276" s="30"/>
      <c r="K276" s="68" t="str">
        <f>IF(ISBLANK(I276),"",_xlfn.XLOOKUP(I276,Inventaire!A:A,Inventaire!C:C))</f>
        <v/>
      </c>
      <c r="L276" s="67"/>
    </row>
    <row r="277" spans="1:12" ht="15" customHeight="1" x14ac:dyDescent="0.25">
      <c r="A277" s="30"/>
      <c r="B277" s="30"/>
      <c r="C277" s="30"/>
      <c r="D277" s="30" t="str">
        <f>IF(ISBLANK(B277),"",_xlfn.XLOOKUP(B277,Inventaire!A:A,Inventaire!C:C))</f>
        <v/>
      </c>
      <c r="E277" s="65" t="str">
        <f>IF(ISBLANK(A277),"",_xlfn.XLOOKUP(A277,Clients!A:A,Clients!B:B))</f>
        <v/>
      </c>
      <c r="F277" s="100" t="str">
        <f>IF(ISBLANK(C277),"",SUM(_xlfn.XLOOKUP(D277,Inventaire!C:C,Inventaire!D:D)*C277))</f>
        <v/>
      </c>
      <c r="G277" s="61" t="str">
        <f t="shared" ca="1" si="4"/>
        <v/>
      </c>
      <c r="I277" s="30"/>
      <c r="J277" s="30"/>
      <c r="K277" s="68" t="str">
        <f>IF(ISBLANK(I277),"",_xlfn.XLOOKUP(I277,Inventaire!A:A,Inventaire!C:C))</f>
        <v/>
      </c>
      <c r="L277" s="67"/>
    </row>
    <row r="278" spans="1:12" ht="15" customHeight="1" x14ac:dyDescent="0.25">
      <c r="A278" s="30"/>
      <c r="B278" s="30"/>
      <c r="C278" s="30"/>
      <c r="D278" s="30" t="str">
        <f>IF(ISBLANK(B278),"",_xlfn.XLOOKUP(B278,Inventaire!A:A,Inventaire!C:C))</f>
        <v/>
      </c>
      <c r="E278" s="65" t="str">
        <f>IF(ISBLANK(A278),"",_xlfn.XLOOKUP(A278,Clients!A:A,Clients!B:B))</f>
        <v/>
      </c>
      <c r="F278" s="100" t="str">
        <f>IF(ISBLANK(C278),"",SUM(_xlfn.XLOOKUP(D278,Inventaire!C:C,Inventaire!D:D)*C278))</f>
        <v/>
      </c>
      <c r="G278" s="61" t="str">
        <f t="shared" ca="1" si="4"/>
        <v/>
      </c>
      <c r="I278" s="30"/>
      <c r="J278" s="30"/>
      <c r="K278" s="68" t="str">
        <f>IF(ISBLANK(I278),"",_xlfn.XLOOKUP(I278,Inventaire!A:A,Inventaire!C:C))</f>
        <v/>
      </c>
      <c r="L278" s="67"/>
    </row>
    <row r="279" spans="1:12" ht="15" customHeight="1" x14ac:dyDescent="0.25">
      <c r="A279" s="30"/>
      <c r="B279" s="30"/>
      <c r="C279" s="30"/>
      <c r="D279" s="30" t="str">
        <f>IF(ISBLANK(B279),"",_xlfn.XLOOKUP(B279,Inventaire!A:A,Inventaire!C:C))</f>
        <v/>
      </c>
      <c r="E279" s="65" t="str">
        <f>IF(ISBLANK(A279),"",_xlfn.XLOOKUP(A279,Clients!A:A,Clients!B:B))</f>
        <v/>
      </c>
      <c r="F279" s="100" t="str">
        <f>IF(ISBLANK(C279),"",SUM(_xlfn.XLOOKUP(D279,Inventaire!C:C,Inventaire!D:D)*C279))</f>
        <v/>
      </c>
      <c r="G279" s="61" t="str">
        <f t="shared" ca="1" si="4"/>
        <v/>
      </c>
      <c r="I279" s="30"/>
      <c r="J279" s="30"/>
      <c r="K279" s="68" t="str">
        <f>IF(ISBLANK(I279),"",_xlfn.XLOOKUP(I279,Inventaire!A:A,Inventaire!C:C))</f>
        <v/>
      </c>
      <c r="L279" s="67"/>
    </row>
    <row r="280" spans="1:12" ht="15" customHeight="1" x14ac:dyDescent="0.25">
      <c r="A280" s="30"/>
      <c r="B280" s="30"/>
      <c r="C280" s="30"/>
      <c r="D280" s="30" t="str">
        <f>IF(ISBLANK(B280),"",_xlfn.XLOOKUP(B280,Inventaire!A:A,Inventaire!C:C))</f>
        <v/>
      </c>
      <c r="E280" s="65" t="str">
        <f>IF(ISBLANK(A280),"",_xlfn.XLOOKUP(A280,Clients!A:A,Clients!B:B))</f>
        <v/>
      </c>
      <c r="F280" s="100" t="str">
        <f>IF(ISBLANK(C280),"",SUM(_xlfn.XLOOKUP(D280,Inventaire!C:C,Inventaire!D:D)*C280))</f>
        <v/>
      </c>
      <c r="G280" s="61" t="str">
        <f t="shared" ca="1" si="4"/>
        <v/>
      </c>
      <c r="I280" s="30"/>
      <c r="J280" s="30"/>
      <c r="K280" s="68" t="str">
        <f>IF(ISBLANK(I280),"",_xlfn.XLOOKUP(I280,Inventaire!A:A,Inventaire!C:C))</f>
        <v/>
      </c>
      <c r="L280" s="67"/>
    </row>
    <row r="281" spans="1:12" ht="15" customHeight="1" x14ac:dyDescent="0.25">
      <c r="A281" s="30"/>
      <c r="B281" s="30"/>
      <c r="C281" s="30"/>
      <c r="D281" s="30" t="str">
        <f>IF(ISBLANK(B281),"",_xlfn.XLOOKUP(B281,Inventaire!A:A,Inventaire!C:C))</f>
        <v/>
      </c>
      <c r="E281" s="65" t="str">
        <f>IF(ISBLANK(A281),"",_xlfn.XLOOKUP(A281,Clients!A:A,Clients!B:B))</f>
        <v/>
      </c>
      <c r="F281" s="100" t="str">
        <f>IF(ISBLANK(C281),"",SUM(_xlfn.XLOOKUP(D281,Inventaire!C:C,Inventaire!D:D)*C281))</f>
        <v/>
      </c>
      <c r="G281" s="61" t="str">
        <f t="shared" ca="1" si="4"/>
        <v/>
      </c>
      <c r="I281" s="30"/>
      <c r="J281" s="30"/>
      <c r="K281" s="68" t="str">
        <f>IF(ISBLANK(I281),"",_xlfn.XLOOKUP(I281,Inventaire!A:A,Inventaire!C:C))</f>
        <v/>
      </c>
      <c r="L281" s="67"/>
    </row>
    <row r="282" spans="1:12" ht="15" customHeight="1" x14ac:dyDescent="0.25">
      <c r="A282" s="30"/>
      <c r="B282" s="30"/>
      <c r="C282" s="30"/>
      <c r="D282" s="30" t="str">
        <f>IF(ISBLANK(B282),"",_xlfn.XLOOKUP(B282,Inventaire!A:A,Inventaire!C:C))</f>
        <v/>
      </c>
      <c r="E282" s="65" t="str">
        <f>IF(ISBLANK(A282),"",_xlfn.XLOOKUP(A282,Clients!A:A,Clients!B:B))</f>
        <v/>
      </c>
      <c r="F282" s="100" t="str">
        <f>IF(ISBLANK(C282),"",SUM(_xlfn.XLOOKUP(D282,Inventaire!C:C,Inventaire!D:D)*C282))</f>
        <v/>
      </c>
      <c r="G282" s="61" t="str">
        <f t="shared" ca="1" si="4"/>
        <v/>
      </c>
      <c r="I282" s="30"/>
      <c r="J282" s="30"/>
      <c r="K282" s="68" t="str">
        <f>IF(ISBLANK(I282),"",_xlfn.XLOOKUP(I282,Inventaire!A:A,Inventaire!C:C))</f>
        <v/>
      </c>
      <c r="L282" s="67"/>
    </row>
    <row r="283" spans="1:12" ht="15" customHeight="1" x14ac:dyDescent="0.25">
      <c r="A283" s="30"/>
      <c r="B283" s="30"/>
      <c r="C283" s="30"/>
      <c r="D283" s="30" t="str">
        <f>IF(ISBLANK(B283),"",_xlfn.XLOOKUP(B283,Inventaire!A:A,Inventaire!C:C))</f>
        <v/>
      </c>
      <c r="E283" s="65" t="str">
        <f>IF(ISBLANK(A283),"",_xlfn.XLOOKUP(A283,Clients!A:A,Clients!B:B))</f>
        <v/>
      </c>
      <c r="F283" s="100" t="str">
        <f>IF(ISBLANK(C283),"",SUM(_xlfn.XLOOKUP(D283,Inventaire!C:C,Inventaire!D:D)*C283))</f>
        <v/>
      </c>
      <c r="G283" s="61" t="str">
        <f t="shared" ca="1" si="4"/>
        <v/>
      </c>
      <c r="I283" s="30"/>
      <c r="J283" s="30"/>
      <c r="K283" s="68" t="str">
        <f>IF(ISBLANK(I283),"",_xlfn.XLOOKUP(I283,Inventaire!A:A,Inventaire!C:C))</f>
        <v/>
      </c>
      <c r="L283" s="67"/>
    </row>
    <row r="284" spans="1:12" ht="15" customHeight="1" x14ac:dyDescent="0.25">
      <c r="A284" s="30"/>
      <c r="B284" s="30"/>
      <c r="C284" s="30"/>
      <c r="D284" s="30" t="str">
        <f>IF(ISBLANK(B284),"",_xlfn.XLOOKUP(B284,Inventaire!A:A,Inventaire!C:C))</f>
        <v/>
      </c>
      <c r="E284" s="65" t="str">
        <f>IF(ISBLANK(A284),"",_xlfn.XLOOKUP(A284,Clients!A:A,Clients!B:B))</f>
        <v/>
      </c>
      <c r="F284" s="100" t="str">
        <f>IF(ISBLANK(C284),"",SUM(_xlfn.XLOOKUP(D284,Inventaire!C:C,Inventaire!D:D)*C284))</f>
        <v/>
      </c>
      <c r="G284" s="61" t="str">
        <f t="shared" ca="1" si="4"/>
        <v/>
      </c>
      <c r="I284" s="30"/>
      <c r="J284" s="30"/>
      <c r="K284" s="68" t="str">
        <f>IF(ISBLANK(I284),"",_xlfn.XLOOKUP(I284,Inventaire!A:A,Inventaire!C:C))</f>
        <v/>
      </c>
      <c r="L284" s="67"/>
    </row>
    <row r="285" spans="1:12" ht="15" customHeight="1" x14ac:dyDescent="0.25">
      <c r="A285" s="30"/>
      <c r="B285" s="30"/>
      <c r="C285" s="30"/>
      <c r="D285" s="30" t="str">
        <f>IF(ISBLANK(B285),"",_xlfn.XLOOKUP(B285,Inventaire!A:A,Inventaire!C:C))</f>
        <v/>
      </c>
      <c r="E285" s="65" t="str">
        <f>IF(ISBLANK(A285),"",_xlfn.XLOOKUP(A285,Clients!A:A,Clients!B:B))</f>
        <v/>
      </c>
      <c r="F285" s="100" t="str">
        <f>IF(ISBLANK(C285),"",SUM(_xlfn.XLOOKUP(D285,Inventaire!C:C,Inventaire!D:D)*C285))</f>
        <v/>
      </c>
      <c r="G285" s="61" t="str">
        <f t="shared" ca="1" si="4"/>
        <v/>
      </c>
      <c r="I285" s="30"/>
      <c r="J285" s="30"/>
      <c r="K285" s="68" t="str">
        <f>IF(ISBLANK(I285),"",_xlfn.XLOOKUP(I285,Inventaire!A:A,Inventaire!C:C))</f>
        <v/>
      </c>
      <c r="L285" s="67"/>
    </row>
    <row r="286" spans="1:12" ht="15" customHeight="1" x14ac:dyDescent="0.25">
      <c r="A286" s="30"/>
      <c r="B286" s="30"/>
      <c r="C286" s="30"/>
      <c r="D286" s="30" t="str">
        <f>IF(ISBLANK(B286),"",_xlfn.XLOOKUP(B286,Inventaire!A:A,Inventaire!C:C))</f>
        <v/>
      </c>
      <c r="E286" s="65" t="str">
        <f>IF(ISBLANK(A286),"",_xlfn.XLOOKUP(A286,Clients!A:A,Clients!B:B))</f>
        <v/>
      </c>
      <c r="F286" s="100" t="str">
        <f>IF(ISBLANK(C286),"",SUM(_xlfn.XLOOKUP(D286,Inventaire!C:C,Inventaire!D:D)*C286))</f>
        <v/>
      </c>
      <c r="G286" s="61" t="str">
        <f t="shared" ca="1" si="4"/>
        <v/>
      </c>
      <c r="I286" s="30"/>
      <c r="J286" s="30"/>
      <c r="K286" s="68" t="str">
        <f>IF(ISBLANK(I286),"",_xlfn.XLOOKUP(I286,Inventaire!A:A,Inventaire!C:C))</f>
        <v/>
      </c>
      <c r="L286" s="67"/>
    </row>
    <row r="287" spans="1:12" ht="15" customHeight="1" x14ac:dyDescent="0.25">
      <c r="A287" s="30"/>
      <c r="B287" s="30"/>
      <c r="C287" s="30"/>
      <c r="D287" s="30" t="str">
        <f>IF(ISBLANK(B287),"",_xlfn.XLOOKUP(B287,Inventaire!A:A,Inventaire!C:C))</f>
        <v/>
      </c>
      <c r="E287" s="65" t="str">
        <f>IF(ISBLANK(A287),"",_xlfn.XLOOKUP(A287,Clients!A:A,Clients!B:B))</f>
        <v/>
      </c>
      <c r="F287" s="100" t="str">
        <f>IF(ISBLANK(C287),"",SUM(_xlfn.XLOOKUP(D287,Inventaire!C:C,Inventaire!D:D)*C287))</f>
        <v/>
      </c>
      <c r="G287" s="61" t="str">
        <f t="shared" ca="1" si="4"/>
        <v/>
      </c>
      <c r="I287" s="30"/>
      <c r="J287" s="30"/>
      <c r="K287" s="68" t="str">
        <f>IF(ISBLANK(I287),"",_xlfn.XLOOKUP(I287,Inventaire!A:A,Inventaire!C:C))</f>
        <v/>
      </c>
      <c r="L287" s="67"/>
    </row>
    <row r="288" spans="1:12" ht="15" customHeight="1" x14ac:dyDescent="0.25">
      <c r="A288" s="30"/>
      <c r="B288" s="30"/>
      <c r="C288" s="30"/>
      <c r="D288" s="30" t="str">
        <f>IF(ISBLANK(B288),"",_xlfn.XLOOKUP(B288,Inventaire!A:A,Inventaire!C:C))</f>
        <v/>
      </c>
      <c r="E288" s="65" t="str">
        <f>IF(ISBLANK(A288),"",_xlfn.XLOOKUP(A288,Clients!A:A,Clients!B:B))</f>
        <v/>
      </c>
      <c r="F288" s="100" t="str">
        <f>IF(ISBLANK(C288),"",SUM(_xlfn.XLOOKUP(D288,Inventaire!C:C,Inventaire!D:D)*C288))</f>
        <v/>
      </c>
      <c r="G288" s="61" t="str">
        <f t="shared" ca="1" si="4"/>
        <v/>
      </c>
      <c r="I288" s="30"/>
      <c r="J288" s="30"/>
      <c r="K288" s="68" t="str">
        <f>IF(ISBLANK(I288),"",_xlfn.XLOOKUP(I288,Inventaire!A:A,Inventaire!C:C))</f>
        <v/>
      </c>
      <c r="L288" s="67"/>
    </row>
    <row r="289" spans="1:12" ht="15" customHeight="1" x14ac:dyDescent="0.25">
      <c r="A289" s="30"/>
      <c r="B289" s="30"/>
      <c r="C289" s="30"/>
      <c r="D289" s="30" t="str">
        <f>IF(ISBLANK(B289),"",_xlfn.XLOOKUP(B289,Inventaire!A:A,Inventaire!C:C))</f>
        <v/>
      </c>
      <c r="E289" s="65" t="str">
        <f>IF(ISBLANK(A289),"",_xlfn.XLOOKUP(A289,Clients!A:A,Clients!B:B))</f>
        <v/>
      </c>
      <c r="F289" s="100" t="str">
        <f>IF(ISBLANK(C289),"",SUM(_xlfn.XLOOKUP(D289,Inventaire!C:C,Inventaire!D:D)*C289))</f>
        <v/>
      </c>
      <c r="G289" s="61" t="str">
        <f t="shared" ca="1" si="4"/>
        <v/>
      </c>
      <c r="I289" s="30"/>
      <c r="J289" s="30"/>
      <c r="K289" s="68" t="str">
        <f>IF(ISBLANK(I289),"",_xlfn.XLOOKUP(I289,Inventaire!A:A,Inventaire!C:C))</f>
        <v/>
      </c>
      <c r="L289" s="67"/>
    </row>
    <row r="290" spans="1:12" ht="15" customHeight="1" x14ac:dyDescent="0.25">
      <c r="A290" s="30"/>
      <c r="B290" s="30"/>
      <c r="C290" s="30"/>
      <c r="D290" s="30" t="str">
        <f>IF(ISBLANK(B290),"",_xlfn.XLOOKUP(B290,Inventaire!A:A,Inventaire!C:C))</f>
        <v/>
      </c>
      <c r="E290" s="65" t="str">
        <f>IF(ISBLANK(A290),"",_xlfn.XLOOKUP(A290,Clients!A:A,Clients!B:B))</f>
        <v/>
      </c>
      <c r="F290" s="100" t="str">
        <f>IF(ISBLANK(C290),"",SUM(_xlfn.XLOOKUP(D290,Inventaire!C:C,Inventaire!D:D)*C290))</f>
        <v/>
      </c>
      <c r="G290" s="61" t="str">
        <f t="shared" ca="1" si="4"/>
        <v/>
      </c>
      <c r="I290" s="30"/>
      <c r="J290" s="30"/>
      <c r="K290" s="68" t="str">
        <f>IF(ISBLANK(I290),"",_xlfn.XLOOKUP(I290,Inventaire!A:A,Inventaire!C:C))</f>
        <v/>
      </c>
      <c r="L290" s="67"/>
    </row>
    <row r="291" spans="1:12" ht="15" customHeight="1" x14ac:dyDescent="0.25">
      <c r="A291" s="30"/>
      <c r="B291" s="30"/>
      <c r="C291" s="30"/>
      <c r="D291" s="30" t="str">
        <f>IF(ISBLANK(B291),"",_xlfn.XLOOKUP(B291,Inventaire!A:A,Inventaire!C:C))</f>
        <v/>
      </c>
      <c r="E291" s="65" t="str">
        <f>IF(ISBLANK(A291),"",_xlfn.XLOOKUP(A291,Clients!A:A,Clients!B:B))</f>
        <v/>
      </c>
      <c r="F291" s="100" t="str">
        <f>IF(ISBLANK(C291),"",SUM(_xlfn.XLOOKUP(D291,Inventaire!C:C,Inventaire!D:D)*C291))</f>
        <v/>
      </c>
      <c r="G291" s="61" t="str">
        <f t="shared" ca="1" si="4"/>
        <v/>
      </c>
      <c r="I291" s="30"/>
      <c r="J291" s="30"/>
      <c r="K291" s="68" t="str">
        <f>IF(ISBLANK(I291),"",_xlfn.XLOOKUP(I291,Inventaire!A:A,Inventaire!C:C))</f>
        <v/>
      </c>
      <c r="L291" s="67"/>
    </row>
    <row r="292" spans="1:12" ht="15" customHeight="1" x14ac:dyDescent="0.25">
      <c r="A292" s="30"/>
      <c r="B292" s="30"/>
      <c r="C292" s="30"/>
      <c r="D292" s="30" t="str">
        <f>IF(ISBLANK(B292),"",_xlfn.XLOOKUP(B292,Inventaire!A:A,Inventaire!C:C))</f>
        <v/>
      </c>
      <c r="E292" s="65" t="str">
        <f>IF(ISBLANK(A292),"",_xlfn.XLOOKUP(A292,Clients!A:A,Clients!B:B))</f>
        <v/>
      </c>
      <c r="F292" s="100" t="str">
        <f>IF(ISBLANK(C292),"",SUM(_xlfn.XLOOKUP(D292,Inventaire!C:C,Inventaire!D:D)*C292))</f>
        <v/>
      </c>
      <c r="G292" s="61" t="str">
        <f t="shared" ca="1" si="4"/>
        <v/>
      </c>
      <c r="I292" s="30"/>
      <c r="J292" s="30"/>
      <c r="K292" s="68" t="str">
        <f>IF(ISBLANK(I292),"",_xlfn.XLOOKUP(I292,Inventaire!A:A,Inventaire!C:C))</f>
        <v/>
      </c>
      <c r="L292" s="67"/>
    </row>
    <row r="293" spans="1:12" ht="15" customHeight="1" x14ac:dyDescent="0.25">
      <c r="A293" s="30"/>
      <c r="B293" s="30"/>
      <c r="C293" s="30"/>
      <c r="D293" s="30" t="str">
        <f>IF(ISBLANK(B293),"",_xlfn.XLOOKUP(B293,Inventaire!A:A,Inventaire!C:C))</f>
        <v/>
      </c>
      <c r="E293" s="65" t="str">
        <f>IF(ISBLANK(A293),"",_xlfn.XLOOKUP(A293,Clients!A:A,Clients!B:B))</f>
        <v/>
      </c>
      <c r="F293" s="100" t="str">
        <f>IF(ISBLANK(C293),"",SUM(_xlfn.XLOOKUP(D293,Inventaire!C:C,Inventaire!D:D)*C293))</f>
        <v/>
      </c>
      <c r="G293" s="61" t="str">
        <f t="shared" ca="1" si="4"/>
        <v/>
      </c>
      <c r="I293" s="30"/>
      <c r="J293" s="30"/>
      <c r="K293" s="68" t="str">
        <f>IF(ISBLANK(I293),"",_xlfn.XLOOKUP(I293,Inventaire!A:A,Inventaire!C:C))</f>
        <v/>
      </c>
      <c r="L293" s="67"/>
    </row>
    <row r="294" spans="1:12" ht="15" customHeight="1" x14ac:dyDescent="0.25">
      <c r="A294" s="30"/>
      <c r="B294" s="30"/>
      <c r="C294" s="30"/>
      <c r="D294" s="30" t="str">
        <f>IF(ISBLANK(B294),"",_xlfn.XLOOKUP(B294,Inventaire!A:A,Inventaire!C:C))</f>
        <v/>
      </c>
      <c r="E294" s="65" t="str">
        <f>IF(ISBLANK(A294),"",_xlfn.XLOOKUP(A294,Clients!A:A,Clients!B:B))</f>
        <v/>
      </c>
      <c r="F294" s="100" t="str">
        <f>IF(ISBLANK(C294),"",SUM(_xlfn.XLOOKUP(D294,Inventaire!C:C,Inventaire!D:D)*C294))</f>
        <v/>
      </c>
      <c r="G294" s="61" t="str">
        <f t="shared" ca="1" si="4"/>
        <v/>
      </c>
      <c r="I294" s="30"/>
      <c r="J294" s="30"/>
      <c r="K294" s="68" t="str">
        <f>IF(ISBLANK(I294),"",_xlfn.XLOOKUP(I294,Inventaire!A:A,Inventaire!C:C))</f>
        <v/>
      </c>
      <c r="L294" s="67"/>
    </row>
    <row r="295" spans="1:12" ht="15" customHeight="1" x14ac:dyDescent="0.25">
      <c r="A295" s="30"/>
      <c r="B295" s="30"/>
      <c r="C295" s="30"/>
      <c r="D295" s="30" t="str">
        <f>IF(ISBLANK(B295),"",_xlfn.XLOOKUP(B295,Inventaire!A:A,Inventaire!C:C))</f>
        <v/>
      </c>
      <c r="E295" s="65" t="str">
        <f>IF(ISBLANK(A295),"",_xlfn.XLOOKUP(A295,Clients!A:A,Clients!B:B))</f>
        <v/>
      </c>
      <c r="F295" s="100" t="str">
        <f>IF(ISBLANK(C295),"",SUM(_xlfn.XLOOKUP(D295,Inventaire!C:C,Inventaire!D:D)*C295))</f>
        <v/>
      </c>
      <c r="G295" s="61" t="str">
        <f t="shared" ca="1" si="4"/>
        <v/>
      </c>
      <c r="I295" s="30"/>
      <c r="J295" s="30"/>
      <c r="K295" s="68" t="str">
        <f>IF(ISBLANK(I295),"",_xlfn.XLOOKUP(I295,Inventaire!A:A,Inventaire!C:C))</f>
        <v/>
      </c>
      <c r="L295" s="67"/>
    </row>
    <row r="296" spans="1:12" ht="15" customHeight="1" x14ac:dyDescent="0.25">
      <c r="A296" s="30"/>
      <c r="B296" s="30"/>
      <c r="C296" s="30"/>
      <c r="D296" s="30" t="str">
        <f>IF(ISBLANK(B296),"",_xlfn.XLOOKUP(B296,Inventaire!A:A,Inventaire!C:C))</f>
        <v/>
      </c>
      <c r="E296" s="65" t="str">
        <f>IF(ISBLANK(A296),"",_xlfn.XLOOKUP(A296,Clients!A:A,Clients!B:B))</f>
        <v/>
      </c>
      <c r="F296" s="100" t="str">
        <f>IF(ISBLANK(C296),"",SUM(_xlfn.XLOOKUP(D296,Inventaire!C:C,Inventaire!D:D)*C296))</f>
        <v/>
      </c>
      <c r="G296" s="61" t="str">
        <f t="shared" ca="1" si="4"/>
        <v/>
      </c>
      <c r="I296" s="30"/>
      <c r="J296" s="30"/>
      <c r="K296" s="68" t="str">
        <f>IF(ISBLANK(I296),"",_xlfn.XLOOKUP(I296,Inventaire!A:A,Inventaire!C:C))</f>
        <v/>
      </c>
      <c r="L296" s="67"/>
    </row>
    <row r="297" spans="1:12" ht="15" customHeight="1" x14ac:dyDescent="0.25">
      <c r="A297" s="30"/>
      <c r="B297" s="30"/>
      <c r="C297" s="30"/>
      <c r="D297" s="30" t="str">
        <f>IF(ISBLANK(B297),"",_xlfn.XLOOKUP(B297,Inventaire!A:A,Inventaire!C:C))</f>
        <v/>
      </c>
      <c r="E297" s="65" t="str">
        <f>IF(ISBLANK(A297),"",_xlfn.XLOOKUP(A297,Clients!A:A,Clients!B:B))</f>
        <v/>
      </c>
      <c r="F297" s="100" t="str">
        <f>IF(ISBLANK(C297),"",SUM(_xlfn.XLOOKUP(D297,Inventaire!C:C,Inventaire!D:D)*C297))</f>
        <v/>
      </c>
      <c r="G297" s="61" t="str">
        <f t="shared" ca="1" si="4"/>
        <v/>
      </c>
      <c r="I297" s="30"/>
      <c r="J297" s="30"/>
      <c r="K297" s="68" t="str">
        <f>IF(ISBLANK(I297),"",_xlfn.XLOOKUP(I297,Inventaire!A:A,Inventaire!C:C))</f>
        <v/>
      </c>
      <c r="L297" s="67"/>
    </row>
    <row r="298" spans="1:12" ht="15" customHeight="1" x14ac:dyDescent="0.25">
      <c r="A298" s="30"/>
      <c r="B298" s="30"/>
      <c r="C298" s="30"/>
      <c r="D298" s="30" t="str">
        <f>IF(ISBLANK(B298),"",_xlfn.XLOOKUP(B298,Inventaire!A:A,Inventaire!C:C))</f>
        <v/>
      </c>
      <c r="E298" s="65" t="str">
        <f>IF(ISBLANK(A298),"",_xlfn.XLOOKUP(A298,Clients!A:A,Clients!B:B))</f>
        <v/>
      </c>
      <c r="F298" s="100" t="str">
        <f>IF(ISBLANK(C298),"",SUM(_xlfn.XLOOKUP(D298,Inventaire!C:C,Inventaire!D:D)*C298))</f>
        <v/>
      </c>
      <c r="G298" s="61" t="str">
        <f t="shared" ca="1" si="4"/>
        <v/>
      </c>
      <c r="I298" s="30"/>
      <c r="J298" s="30"/>
      <c r="K298" s="68" t="str">
        <f>IF(ISBLANK(I298),"",_xlfn.XLOOKUP(I298,Inventaire!A:A,Inventaire!C:C))</f>
        <v/>
      </c>
      <c r="L298" s="67"/>
    </row>
    <row r="299" spans="1:12" ht="15" customHeight="1" x14ac:dyDescent="0.25">
      <c r="A299" s="30"/>
      <c r="B299" s="30"/>
      <c r="C299" s="30"/>
      <c r="D299" s="30" t="str">
        <f>IF(ISBLANK(B299),"",_xlfn.XLOOKUP(B299,Inventaire!A:A,Inventaire!C:C))</f>
        <v/>
      </c>
      <c r="E299" s="65" t="str">
        <f>IF(ISBLANK(A299),"",_xlfn.XLOOKUP(A299,Clients!A:A,Clients!B:B))</f>
        <v/>
      </c>
      <c r="F299" s="100" t="str">
        <f>IF(ISBLANK(C299),"",SUM(_xlfn.XLOOKUP(D299,Inventaire!C:C,Inventaire!D:D)*C299))</f>
        <v/>
      </c>
      <c r="G299" s="61" t="str">
        <f t="shared" ca="1" si="4"/>
        <v/>
      </c>
      <c r="I299" s="30"/>
      <c r="J299" s="30"/>
      <c r="K299" s="68" t="str">
        <f>IF(ISBLANK(I299),"",_xlfn.XLOOKUP(I299,Inventaire!A:A,Inventaire!C:C))</f>
        <v/>
      </c>
      <c r="L299" s="67"/>
    </row>
    <row r="300" spans="1:12" ht="15" customHeight="1" x14ac:dyDescent="0.25">
      <c r="A300" s="30"/>
      <c r="B300" s="30"/>
      <c r="C300" s="30"/>
      <c r="D300" s="30" t="str">
        <f>IF(ISBLANK(B300),"",_xlfn.XLOOKUP(B300,Inventaire!A:A,Inventaire!C:C))</f>
        <v/>
      </c>
      <c r="E300" s="65" t="str">
        <f>IF(ISBLANK(A300),"",_xlfn.XLOOKUP(A300,Clients!A:A,Clients!B:B))</f>
        <v/>
      </c>
      <c r="F300" s="100" t="str">
        <f>IF(ISBLANK(C300),"",SUM(_xlfn.XLOOKUP(D300,Inventaire!C:C,Inventaire!D:D)*C300))</f>
        <v/>
      </c>
      <c r="G300" s="61" t="str">
        <f t="shared" ca="1" si="4"/>
        <v/>
      </c>
      <c r="I300" s="30"/>
      <c r="J300" s="30"/>
      <c r="K300" s="68" t="str">
        <f>IF(ISBLANK(I300),"",_xlfn.XLOOKUP(I300,Inventaire!A:A,Inventaire!C:C))</f>
        <v/>
      </c>
      <c r="L300" s="67"/>
    </row>
    <row r="301" spans="1:12" ht="15" customHeight="1" x14ac:dyDescent="0.25">
      <c r="A301" s="30"/>
      <c r="B301" s="30"/>
      <c r="C301" s="30"/>
      <c r="D301" s="30" t="str">
        <f>IF(ISBLANK(B301),"",_xlfn.XLOOKUP(B301,Inventaire!A:A,Inventaire!C:C))</f>
        <v/>
      </c>
      <c r="E301" s="65" t="str">
        <f>IF(ISBLANK(A301),"",_xlfn.XLOOKUP(A301,Clients!A:A,Clients!B:B))</f>
        <v/>
      </c>
      <c r="F301" s="100" t="str">
        <f>IF(ISBLANK(C301),"",SUM(_xlfn.XLOOKUP(D301,Inventaire!C:C,Inventaire!D:D)*C301))</f>
        <v/>
      </c>
      <c r="G301" s="61" t="str">
        <f t="shared" ca="1" si="4"/>
        <v/>
      </c>
      <c r="I301" s="30"/>
      <c r="J301" s="30"/>
      <c r="K301" s="68" t="str">
        <f>IF(ISBLANK(I301),"",_xlfn.XLOOKUP(I301,Inventaire!A:A,Inventaire!C:C))</f>
        <v/>
      </c>
      <c r="L301" s="67"/>
    </row>
    <row r="302" spans="1:12" ht="15" customHeight="1" x14ac:dyDescent="0.25">
      <c r="A302" s="30"/>
      <c r="B302" s="30"/>
      <c r="C302" s="30"/>
      <c r="D302" s="30" t="str">
        <f>IF(ISBLANK(B302),"",_xlfn.XLOOKUP(B302,Inventaire!A:A,Inventaire!C:C))</f>
        <v/>
      </c>
      <c r="E302" s="65" t="str">
        <f>IF(ISBLANK(A302),"",_xlfn.XLOOKUP(A302,Clients!A:A,Clients!B:B))</f>
        <v/>
      </c>
      <c r="F302" s="100" t="str">
        <f>IF(ISBLANK(C302),"",SUM(_xlfn.XLOOKUP(D302,Inventaire!C:C,Inventaire!D:D)*C302))</f>
        <v/>
      </c>
      <c r="G302" s="61" t="str">
        <f t="shared" ca="1" si="4"/>
        <v/>
      </c>
      <c r="I302" s="30"/>
      <c r="J302" s="30"/>
      <c r="K302" s="68" t="str">
        <f>IF(ISBLANK(I302),"",_xlfn.XLOOKUP(I302,Inventaire!A:A,Inventaire!C:C))</f>
        <v/>
      </c>
      <c r="L302" s="67"/>
    </row>
    <row r="303" spans="1:12" ht="15" customHeight="1" x14ac:dyDescent="0.25">
      <c r="A303" s="30"/>
      <c r="B303" s="30"/>
      <c r="C303" s="30"/>
      <c r="D303" s="30" t="str">
        <f>IF(ISBLANK(B303),"",_xlfn.XLOOKUP(B303,Inventaire!A:A,Inventaire!C:C))</f>
        <v/>
      </c>
      <c r="E303" s="65" t="str">
        <f>IF(ISBLANK(A303),"",_xlfn.XLOOKUP(A303,Clients!A:A,Clients!B:B))</f>
        <v/>
      </c>
      <c r="F303" s="100" t="str">
        <f>IF(ISBLANK(C303),"",SUM(_xlfn.XLOOKUP(D303,Inventaire!C:C,Inventaire!D:D)*C303))</f>
        <v/>
      </c>
      <c r="G303" s="61" t="str">
        <f t="shared" ca="1" si="4"/>
        <v/>
      </c>
      <c r="I303" s="30"/>
      <c r="J303" s="30"/>
      <c r="K303" s="68" t="str">
        <f>IF(ISBLANK(I303),"",_xlfn.XLOOKUP(I303,Inventaire!A:A,Inventaire!C:C))</f>
        <v/>
      </c>
      <c r="L303" s="67"/>
    </row>
    <row r="304" spans="1:12" ht="15" customHeight="1" x14ac:dyDescent="0.25">
      <c r="A304" s="30"/>
      <c r="B304" s="30"/>
      <c r="C304" s="30"/>
      <c r="D304" s="30" t="str">
        <f>IF(ISBLANK(B304),"",_xlfn.XLOOKUP(B304,Inventaire!A:A,Inventaire!C:C))</f>
        <v/>
      </c>
      <c r="E304" s="65" t="str">
        <f>IF(ISBLANK(A304),"",_xlfn.XLOOKUP(A304,Clients!A:A,Clients!B:B))</f>
        <v/>
      </c>
      <c r="F304" s="100" t="str">
        <f>IF(ISBLANK(C304),"",SUM(_xlfn.XLOOKUP(D304,Inventaire!C:C,Inventaire!D:D)*C304))</f>
        <v/>
      </c>
      <c r="G304" s="61" t="str">
        <f t="shared" ca="1" si="4"/>
        <v/>
      </c>
      <c r="I304" s="30"/>
      <c r="J304" s="30"/>
      <c r="K304" s="68" t="str">
        <f>IF(ISBLANK(I304),"",_xlfn.XLOOKUP(I304,Inventaire!A:A,Inventaire!C:C))</f>
        <v/>
      </c>
      <c r="L304" s="67"/>
    </row>
    <row r="305" spans="1:12" ht="15" customHeight="1" x14ac:dyDescent="0.25">
      <c r="A305" s="30"/>
      <c r="B305" s="30"/>
      <c r="C305" s="30"/>
      <c r="D305" s="30" t="str">
        <f>IF(ISBLANK(B305),"",_xlfn.XLOOKUP(B305,Inventaire!A:A,Inventaire!C:C))</f>
        <v/>
      </c>
      <c r="E305" s="65" t="str">
        <f>IF(ISBLANK(A305),"",_xlfn.XLOOKUP(A305,Clients!A:A,Clients!B:B))</f>
        <v/>
      </c>
      <c r="F305" s="100" t="str">
        <f>IF(ISBLANK(C305),"",SUM(_xlfn.XLOOKUP(D305,Inventaire!C:C,Inventaire!D:D)*C305))</f>
        <v/>
      </c>
      <c r="G305" s="61" t="str">
        <f t="shared" ca="1" si="4"/>
        <v/>
      </c>
      <c r="I305" s="30"/>
      <c r="J305" s="30"/>
      <c r="K305" s="68" t="str">
        <f>IF(ISBLANK(I305),"",_xlfn.XLOOKUP(I305,Inventaire!A:A,Inventaire!C:C))</f>
        <v/>
      </c>
      <c r="L305" s="67"/>
    </row>
    <row r="306" spans="1:12" ht="15" customHeight="1" x14ac:dyDescent="0.25">
      <c r="A306" s="30"/>
      <c r="B306" s="30"/>
      <c r="C306" s="30"/>
      <c r="D306" s="30" t="str">
        <f>IF(ISBLANK(B306),"",_xlfn.XLOOKUP(B306,Inventaire!A:A,Inventaire!C:C))</f>
        <v/>
      </c>
      <c r="E306" s="65" t="str">
        <f>IF(ISBLANK(A306),"",_xlfn.XLOOKUP(A306,Clients!A:A,Clients!B:B))</f>
        <v/>
      </c>
      <c r="F306" s="100" t="str">
        <f>IF(ISBLANK(C306),"",SUM(_xlfn.XLOOKUP(D306,Inventaire!C:C,Inventaire!D:D)*C306))</f>
        <v/>
      </c>
      <c r="G306" s="61" t="str">
        <f t="shared" ca="1" si="4"/>
        <v/>
      </c>
      <c r="I306" s="30"/>
      <c r="J306" s="30"/>
      <c r="K306" s="68" t="str">
        <f>IF(ISBLANK(I306),"",_xlfn.XLOOKUP(I306,Inventaire!A:A,Inventaire!C:C))</f>
        <v/>
      </c>
      <c r="L306" s="67"/>
    </row>
    <row r="307" spans="1:12" ht="15" customHeight="1" x14ac:dyDescent="0.25">
      <c r="A307" s="30"/>
      <c r="B307" s="30"/>
      <c r="C307" s="30"/>
      <c r="D307" s="30" t="str">
        <f>IF(ISBLANK(B307),"",_xlfn.XLOOKUP(B307,Inventaire!A:A,Inventaire!C:C))</f>
        <v/>
      </c>
      <c r="E307" s="65" t="str">
        <f>IF(ISBLANK(A307),"",_xlfn.XLOOKUP(A307,Clients!A:A,Clients!B:B))</f>
        <v/>
      </c>
      <c r="F307" s="100" t="str">
        <f>IF(ISBLANK(C307),"",SUM(_xlfn.XLOOKUP(D307,Inventaire!C:C,Inventaire!D:D)*C307))</f>
        <v/>
      </c>
      <c r="G307" s="61" t="str">
        <f t="shared" ca="1" si="4"/>
        <v/>
      </c>
      <c r="I307" s="30"/>
      <c r="J307" s="30"/>
      <c r="K307" s="68" t="str">
        <f>IF(ISBLANK(I307),"",_xlfn.XLOOKUP(I307,Inventaire!A:A,Inventaire!C:C))</f>
        <v/>
      </c>
      <c r="L307" s="67"/>
    </row>
    <row r="308" spans="1:12" ht="15" customHeight="1" x14ac:dyDescent="0.25">
      <c r="A308" s="30"/>
      <c r="B308" s="30"/>
      <c r="C308" s="30"/>
      <c r="D308" s="30" t="str">
        <f>IF(ISBLANK(B308),"",_xlfn.XLOOKUP(B308,Inventaire!A:A,Inventaire!C:C))</f>
        <v/>
      </c>
      <c r="E308" s="65" t="str">
        <f>IF(ISBLANK(A308),"",_xlfn.XLOOKUP(A308,Clients!A:A,Clients!B:B))</f>
        <v/>
      </c>
      <c r="F308" s="100" t="str">
        <f>IF(ISBLANK(C308),"",SUM(_xlfn.XLOOKUP(D308,Inventaire!C:C,Inventaire!D:D)*C308))</f>
        <v/>
      </c>
      <c r="G308" s="61" t="str">
        <f t="shared" ca="1" si="4"/>
        <v/>
      </c>
      <c r="I308" s="30"/>
      <c r="J308" s="30"/>
      <c r="K308" s="68" t="str">
        <f>IF(ISBLANK(I308),"",_xlfn.XLOOKUP(I308,Inventaire!A:A,Inventaire!C:C))</f>
        <v/>
      </c>
      <c r="L308" s="67"/>
    </row>
    <row r="309" spans="1:12" ht="15" customHeight="1" x14ac:dyDescent="0.25">
      <c r="A309" s="30"/>
      <c r="B309" s="30"/>
      <c r="C309" s="30"/>
      <c r="D309" s="30" t="str">
        <f>IF(ISBLANK(B309),"",_xlfn.XLOOKUP(B309,Inventaire!A:A,Inventaire!C:C))</f>
        <v/>
      </c>
      <c r="E309" s="65" t="str">
        <f>IF(ISBLANK(A309),"",_xlfn.XLOOKUP(A309,Clients!A:A,Clients!B:B))</f>
        <v/>
      </c>
      <c r="F309" s="100" t="str">
        <f>IF(ISBLANK(C309),"",SUM(_xlfn.XLOOKUP(D309,Inventaire!C:C,Inventaire!D:D)*C309))</f>
        <v/>
      </c>
      <c r="G309" s="61" t="str">
        <f t="shared" ca="1" si="4"/>
        <v/>
      </c>
      <c r="I309" s="30"/>
      <c r="J309" s="30"/>
      <c r="K309" s="68" t="str">
        <f>IF(ISBLANK(I309),"",_xlfn.XLOOKUP(I309,Inventaire!A:A,Inventaire!C:C))</f>
        <v/>
      </c>
      <c r="L309" s="67"/>
    </row>
    <row r="310" spans="1:12" ht="15" customHeight="1" x14ac:dyDescent="0.25">
      <c r="A310" s="30"/>
      <c r="B310" s="30"/>
      <c r="C310" s="30"/>
      <c r="D310" s="30" t="str">
        <f>IF(ISBLANK(B310),"",_xlfn.XLOOKUP(B310,Inventaire!A:A,Inventaire!C:C))</f>
        <v/>
      </c>
      <c r="E310" s="65" t="str">
        <f>IF(ISBLANK(A310),"",_xlfn.XLOOKUP(A310,Clients!A:A,Clients!B:B))</f>
        <v/>
      </c>
      <c r="F310" s="100" t="str">
        <f>IF(ISBLANK(C310),"",SUM(_xlfn.XLOOKUP(D310,Inventaire!C:C,Inventaire!D:D)*C310))</f>
        <v/>
      </c>
      <c r="G310" s="61" t="str">
        <f t="shared" ca="1" si="4"/>
        <v/>
      </c>
      <c r="I310" s="30"/>
      <c r="J310" s="30"/>
      <c r="K310" s="68" t="str">
        <f>IF(ISBLANK(I310),"",_xlfn.XLOOKUP(I310,Inventaire!A:A,Inventaire!C:C))</f>
        <v/>
      </c>
      <c r="L310" s="67"/>
    </row>
    <row r="311" spans="1:12" ht="15" customHeight="1" x14ac:dyDescent="0.25">
      <c r="A311" s="30"/>
      <c r="B311" s="30"/>
      <c r="C311" s="30"/>
      <c r="D311" s="30" t="str">
        <f>IF(ISBLANK(B311),"",_xlfn.XLOOKUP(B311,Inventaire!A:A,Inventaire!C:C))</f>
        <v/>
      </c>
      <c r="E311" s="65" t="str">
        <f>IF(ISBLANK(A311),"",_xlfn.XLOOKUP(A311,Clients!A:A,Clients!B:B))</f>
        <v/>
      </c>
      <c r="F311" s="100" t="str">
        <f>IF(ISBLANK(C311),"",SUM(_xlfn.XLOOKUP(D311,Inventaire!C:C,Inventaire!D:D)*C311))</f>
        <v/>
      </c>
      <c r="G311" s="61" t="str">
        <f t="shared" ca="1" si="4"/>
        <v/>
      </c>
      <c r="I311" s="30"/>
      <c r="J311" s="30"/>
      <c r="K311" s="68" t="str">
        <f>IF(ISBLANK(I311),"",_xlfn.XLOOKUP(I311,Inventaire!A:A,Inventaire!C:C))</f>
        <v/>
      </c>
      <c r="L311" s="67"/>
    </row>
    <row r="312" spans="1:12" ht="15" customHeight="1" x14ac:dyDescent="0.25">
      <c r="A312" s="30"/>
      <c r="B312" s="30"/>
      <c r="C312" s="30"/>
      <c r="D312" s="30" t="str">
        <f>IF(ISBLANK(B312),"",_xlfn.XLOOKUP(B312,Inventaire!A:A,Inventaire!C:C))</f>
        <v/>
      </c>
      <c r="E312" s="65" t="str">
        <f>IF(ISBLANK(A312),"",_xlfn.XLOOKUP(A312,Clients!A:A,Clients!B:B))</f>
        <v/>
      </c>
      <c r="F312" s="100" t="str">
        <f>IF(ISBLANK(C312),"",SUM(_xlfn.XLOOKUP(D312,Inventaire!C:C,Inventaire!D:D)*C312))</f>
        <v/>
      </c>
      <c r="G312" s="61" t="str">
        <f t="shared" ca="1" si="4"/>
        <v/>
      </c>
      <c r="I312" s="30"/>
      <c r="J312" s="30"/>
      <c r="K312" s="68" t="str">
        <f>IF(ISBLANK(I312),"",_xlfn.XLOOKUP(I312,Inventaire!A:A,Inventaire!C:C))</f>
        <v/>
      </c>
      <c r="L312" s="67"/>
    </row>
    <row r="313" spans="1:12" ht="15" customHeight="1" x14ac:dyDescent="0.25">
      <c r="A313" s="30"/>
      <c r="B313" s="30"/>
      <c r="C313" s="30"/>
      <c r="D313" s="30" t="str">
        <f>IF(ISBLANK(B313),"",_xlfn.XLOOKUP(B313,Inventaire!A:A,Inventaire!C:C))</f>
        <v/>
      </c>
      <c r="E313" s="65" t="str">
        <f>IF(ISBLANK(A313),"",_xlfn.XLOOKUP(A313,Clients!A:A,Clients!B:B))</f>
        <v/>
      </c>
      <c r="F313" s="100" t="str">
        <f>IF(ISBLANK(C313),"",SUM(_xlfn.XLOOKUP(D313,Inventaire!C:C,Inventaire!D:D)*C313))</f>
        <v/>
      </c>
      <c r="G313" s="61" t="str">
        <f t="shared" ca="1" si="4"/>
        <v/>
      </c>
      <c r="I313" s="30"/>
      <c r="J313" s="30"/>
      <c r="K313" s="68" t="str">
        <f>IF(ISBLANK(I313),"",_xlfn.XLOOKUP(I313,Inventaire!A:A,Inventaire!C:C))</f>
        <v/>
      </c>
      <c r="L313" s="67"/>
    </row>
    <row r="314" spans="1:12" ht="15" customHeight="1" x14ac:dyDescent="0.25">
      <c r="A314" s="30"/>
      <c r="B314" s="30"/>
      <c r="C314" s="30"/>
      <c r="D314" s="30" t="str">
        <f>IF(ISBLANK(B314),"",_xlfn.XLOOKUP(B314,Inventaire!A:A,Inventaire!C:C))</f>
        <v/>
      </c>
      <c r="E314" s="65" t="str">
        <f>IF(ISBLANK(A314),"",_xlfn.XLOOKUP(A314,Clients!A:A,Clients!B:B))</f>
        <v/>
      </c>
      <c r="F314" s="100" t="str">
        <f>IF(ISBLANK(C314),"",SUM(_xlfn.XLOOKUP(D314,Inventaire!C:C,Inventaire!D:D)*C314))</f>
        <v/>
      </c>
      <c r="G314" s="61" t="str">
        <f t="shared" ca="1" si="4"/>
        <v/>
      </c>
      <c r="I314" s="30"/>
      <c r="J314" s="30"/>
      <c r="K314" s="68" t="str">
        <f>IF(ISBLANK(I314),"",_xlfn.XLOOKUP(I314,Inventaire!A:A,Inventaire!C:C))</f>
        <v/>
      </c>
      <c r="L314" s="67"/>
    </row>
    <row r="315" spans="1:12" ht="15" customHeight="1" x14ac:dyDescent="0.25">
      <c r="A315" s="30"/>
      <c r="B315" s="30"/>
      <c r="C315" s="30"/>
      <c r="D315" s="30" t="str">
        <f>IF(ISBLANK(B315),"",_xlfn.XLOOKUP(B315,Inventaire!A:A,Inventaire!C:C))</f>
        <v/>
      </c>
      <c r="E315" s="65" t="str">
        <f>IF(ISBLANK(A315),"",_xlfn.XLOOKUP(A315,Clients!A:A,Clients!B:B))</f>
        <v/>
      </c>
      <c r="F315" s="100" t="str">
        <f>IF(ISBLANK(C315),"",SUM(_xlfn.XLOOKUP(D315,Inventaire!C:C,Inventaire!D:D)*C315))</f>
        <v/>
      </c>
      <c r="G315" s="61" t="str">
        <f t="shared" ca="1" si="4"/>
        <v/>
      </c>
      <c r="I315" s="30"/>
      <c r="J315" s="30"/>
      <c r="K315" s="68" t="str">
        <f>IF(ISBLANK(I315),"",_xlfn.XLOOKUP(I315,Inventaire!A:A,Inventaire!C:C))</f>
        <v/>
      </c>
      <c r="L315" s="67"/>
    </row>
    <row r="316" spans="1:12" ht="15" customHeight="1" x14ac:dyDescent="0.25">
      <c r="A316" s="30"/>
      <c r="B316" s="30"/>
      <c r="C316" s="30"/>
      <c r="D316" s="30" t="str">
        <f>IF(ISBLANK(B316),"",_xlfn.XLOOKUP(B316,Inventaire!A:A,Inventaire!C:C))</f>
        <v/>
      </c>
      <c r="E316" s="65" t="str">
        <f>IF(ISBLANK(A316),"",_xlfn.XLOOKUP(A316,Clients!A:A,Clients!B:B))</f>
        <v/>
      </c>
      <c r="F316" s="100" t="str">
        <f>IF(ISBLANK(C316),"",SUM(_xlfn.XLOOKUP(D316,Inventaire!C:C,Inventaire!D:D)*C316))</f>
        <v/>
      </c>
      <c r="G316" s="61" t="str">
        <f t="shared" ca="1" si="4"/>
        <v/>
      </c>
      <c r="I316" s="30"/>
      <c r="J316" s="30"/>
      <c r="K316" s="68" t="str">
        <f>IF(ISBLANK(I316),"",_xlfn.XLOOKUP(I316,Inventaire!A:A,Inventaire!C:C))</f>
        <v/>
      </c>
      <c r="L316" s="67"/>
    </row>
    <row r="317" spans="1:12" ht="15" customHeight="1" x14ac:dyDescent="0.25">
      <c r="A317" s="30"/>
      <c r="B317" s="30"/>
      <c r="C317" s="30"/>
      <c r="D317" s="30" t="str">
        <f>IF(ISBLANK(B317),"",_xlfn.XLOOKUP(B317,Inventaire!A:A,Inventaire!C:C))</f>
        <v/>
      </c>
      <c r="E317" s="65" t="str">
        <f>IF(ISBLANK(A317),"",_xlfn.XLOOKUP(A317,Clients!A:A,Clients!B:B))</f>
        <v/>
      </c>
      <c r="F317" s="100" t="str">
        <f>IF(ISBLANK(C317),"",SUM(_xlfn.XLOOKUP(D317,Inventaire!C:C,Inventaire!D:D)*C317))</f>
        <v/>
      </c>
      <c r="G317" s="61" t="str">
        <f t="shared" ca="1" si="4"/>
        <v/>
      </c>
      <c r="I317" s="30"/>
      <c r="J317" s="30"/>
      <c r="K317" s="68" t="str">
        <f>IF(ISBLANK(I317),"",_xlfn.XLOOKUP(I317,Inventaire!A:A,Inventaire!C:C))</f>
        <v/>
      </c>
      <c r="L317" s="67"/>
    </row>
    <row r="318" spans="1:12" ht="15" customHeight="1" x14ac:dyDescent="0.25">
      <c r="A318" s="30"/>
      <c r="B318" s="30"/>
      <c r="C318" s="30"/>
      <c r="D318" s="30" t="str">
        <f>IF(ISBLANK(B318),"",_xlfn.XLOOKUP(B318,Inventaire!A:A,Inventaire!C:C))</f>
        <v/>
      </c>
      <c r="E318" s="65" t="str">
        <f>IF(ISBLANK(A318),"",_xlfn.XLOOKUP(A318,Clients!A:A,Clients!B:B))</f>
        <v/>
      </c>
      <c r="F318" s="100" t="str">
        <f>IF(ISBLANK(C318),"",SUM(_xlfn.XLOOKUP(D318,Inventaire!C:C,Inventaire!D:D)*C318))</f>
        <v/>
      </c>
      <c r="G318" s="61" t="str">
        <f t="shared" ca="1" si="4"/>
        <v/>
      </c>
      <c r="I318" s="30"/>
      <c r="J318" s="30"/>
      <c r="K318" s="68" t="str">
        <f>IF(ISBLANK(I318),"",_xlfn.XLOOKUP(I318,Inventaire!A:A,Inventaire!C:C))</f>
        <v/>
      </c>
      <c r="L318" s="67"/>
    </row>
    <row r="319" spans="1:12" ht="15" customHeight="1" x14ac:dyDescent="0.25">
      <c r="A319" s="30"/>
      <c r="B319" s="30"/>
      <c r="C319" s="30"/>
      <c r="D319" s="30" t="str">
        <f>IF(ISBLANK(B319),"",_xlfn.XLOOKUP(B319,Inventaire!A:A,Inventaire!C:C))</f>
        <v/>
      </c>
      <c r="E319" s="65" t="str">
        <f>IF(ISBLANK(A319),"",_xlfn.XLOOKUP(A319,Clients!A:A,Clients!B:B))</f>
        <v/>
      </c>
      <c r="F319" s="100" t="str">
        <f>IF(ISBLANK(C319),"",SUM(_xlfn.XLOOKUP(D319,Inventaire!C:C,Inventaire!D:D)*C319))</f>
        <v/>
      </c>
      <c r="G319" s="61" t="str">
        <f t="shared" ca="1" si="4"/>
        <v/>
      </c>
      <c r="I319" s="30"/>
      <c r="J319" s="30"/>
      <c r="K319" s="68" t="str">
        <f>IF(ISBLANK(I319),"",_xlfn.XLOOKUP(I319,Inventaire!A:A,Inventaire!C:C))</f>
        <v/>
      </c>
      <c r="L319" s="67"/>
    </row>
    <row r="320" spans="1:12" ht="15" customHeight="1" x14ac:dyDescent="0.25">
      <c r="A320" s="30"/>
      <c r="B320" s="30"/>
      <c r="C320" s="30"/>
      <c r="D320" s="30" t="str">
        <f>IF(ISBLANK(B320),"",_xlfn.XLOOKUP(B320,Inventaire!A:A,Inventaire!C:C))</f>
        <v/>
      </c>
      <c r="E320" s="65" t="str">
        <f>IF(ISBLANK(A320),"",_xlfn.XLOOKUP(A320,Clients!A:A,Clients!B:B))</f>
        <v/>
      </c>
      <c r="F320" s="100" t="str">
        <f>IF(ISBLANK(C320),"",SUM(_xlfn.XLOOKUP(D320,Inventaire!C:C,Inventaire!D:D)*C320))</f>
        <v/>
      </c>
      <c r="G320" s="61" t="str">
        <f t="shared" ca="1" si="4"/>
        <v/>
      </c>
      <c r="I320" s="30"/>
      <c r="J320" s="30"/>
      <c r="K320" s="68" t="str">
        <f>IF(ISBLANK(I320),"",_xlfn.XLOOKUP(I320,Inventaire!A:A,Inventaire!C:C))</f>
        <v/>
      </c>
      <c r="L320" s="67"/>
    </row>
    <row r="321" spans="1:12" ht="15" customHeight="1" x14ac:dyDescent="0.25">
      <c r="A321" s="30"/>
      <c r="B321" s="30"/>
      <c r="C321" s="30"/>
      <c r="D321" s="30" t="str">
        <f>IF(ISBLANK(B321),"",_xlfn.XLOOKUP(B321,Inventaire!A:A,Inventaire!C:C))</f>
        <v/>
      </c>
      <c r="E321" s="65" t="str">
        <f>IF(ISBLANK(A321),"",_xlfn.XLOOKUP(A321,Clients!A:A,Clients!B:B))</f>
        <v/>
      </c>
      <c r="F321" s="100" t="str">
        <f>IF(ISBLANK(C321),"",SUM(_xlfn.XLOOKUP(D321,Inventaire!C:C,Inventaire!D:D)*C321))</f>
        <v/>
      </c>
      <c r="G321" s="61" t="str">
        <f t="shared" ca="1" si="4"/>
        <v/>
      </c>
      <c r="I321" s="30"/>
      <c r="J321" s="30"/>
      <c r="K321" s="68" t="str">
        <f>IF(ISBLANK(I321),"",_xlfn.XLOOKUP(I321,Inventaire!A:A,Inventaire!C:C))</f>
        <v/>
      </c>
      <c r="L321" s="67"/>
    </row>
    <row r="322" spans="1:12" ht="15" customHeight="1" x14ac:dyDescent="0.25">
      <c r="A322" s="30"/>
      <c r="B322" s="30"/>
      <c r="C322" s="30"/>
      <c r="D322" s="30" t="str">
        <f>IF(ISBLANK(B322),"",_xlfn.XLOOKUP(B322,Inventaire!A:A,Inventaire!C:C))</f>
        <v/>
      </c>
      <c r="E322" s="65" t="str">
        <f>IF(ISBLANK(A322),"",_xlfn.XLOOKUP(A322,Clients!A:A,Clients!B:B))</f>
        <v/>
      </c>
      <c r="F322" s="100" t="str">
        <f>IF(ISBLANK(C322),"",SUM(_xlfn.XLOOKUP(D322,Inventaire!C:C,Inventaire!D:D)*C322))</f>
        <v/>
      </c>
      <c r="G322" s="61" t="str">
        <f t="shared" ca="1" si="4"/>
        <v/>
      </c>
      <c r="I322" s="30"/>
      <c r="J322" s="30"/>
      <c r="K322" s="68" t="str">
        <f>IF(ISBLANK(I322),"",_xlfn.XLOOKUP(I322,Inventaire!A:A,Inventaire!C:C))</f>
        <v/>
      </c>
      <c r="L322" s="67"/>
    </row>
    <row r="323" spans="1:12" ht="15" customHeight="1" x14ac:dyDescent="0.25">
      <c r="A323" s="30"/>
      <c r="B323" s="30"/>
      <c r="C323" s="30"/>
      <c r="D323" s="30" t="str">
        <f>IF(ISBLANK(B323),"",_xlfn.XLOOKUP(B323,Inventaire!A:A,Inventaire!C:C))</f>
        <v/>
      </c>
      <c r="E323" s="65" t="str">
        <f>IF(ISBLANK(A323),"",_xlfn.XLOOKUP(A323,Clients!A:A,Clients!B:B))</f>
        <v/>
      </c>
      <c r="F323" s="100" t="str">
        <f>IF(ISBLANK(C323),"",SUM(_xlfn.XLOOKUP(D323,Inventaire!C:C,Inventaire!D:D)*C323))</f>
        <v/>
      </c>
      <c r="G323" s="61" t="str">
        <f t="shared" ca="1" si="4"/>
        <v/>
      </c>
      <c r="I323" s="30"/>
      <c r="J323" s="30"/>
      <c r="K323" s="68" t="str">
        <f>IF(ISBLANK(I323),"",_xlfn.XLOOKUP(I323,Inventaire!A:A,Inventaire!C:C))</f>
        <v/>
      </c>
      <c r="L323" s="67"/>
    </row>
    <row r="324" spans="1:12" ht="15" customHeight="1" x14ac:dyDescent="0.25">
      <c r="A324" s="30"/>
      <c r="B324" s="30"/>
      <c r="C324" s="30"/>
      <c r="D324" s="30" t="str">
        <f>IF(ISBLANK(B324),"",_xlfn.XLOOKUP(B324,Inventaire!A:A,Inventaire!C:C))</f>
        <v/>
      </c>
      <c r="E324" s="65" t="str">
        <f>IF(ISBLANK(A324),"",_xlfn.XLOOKUP(A324,Clients!A:A,Clients!B:B))</f>
        <v/>
      </c>
      <c r="F324" s="100" t="str">
        <f>IF(ISBLANK(C324),"",SUM(_xlfn.XLOOKUP(D324,Inventaire!C:C,Inventaire!D:D)*C324))</f>
        <v/>
      </c>
      <c r="G324" s="61" t="str">
        <f t="shared" ref="G324:G387" ca="1" si="5">IF(ISBLANK(C324),"",TODAY())</f>
        <v/>
      </c>
      <c r="I324" s="30"/>
      <c r="J324" s="30"/>
      <c r="K324" s="68" t="str">
        <f>IF(ISBLANK(I324),"",_xlfn.XLOOKUP(I324,Inventaire!A:A,Inventaire!C:C))</f>
        <v/>
      </c>
      <c r="L324" s="67"/>
    </row>
    <row r="325" spans="1:12" ht="15" customHeight="1" x14ac:dyDescent="0.25">
      <c r="A325" s="30"/>
      <c r="B325" s="30"/>
      <c r="C325" s="30"/>
      <c r="D325" s="30" t="str">
        <f>IF(ISBLANK(B325),"",_xlfn.XLOOKUP(B325,Inventaire!A:A,Inventaire!C:C))</f>
        <v/>
      </c>
      <c r="E325" s="65" t="str">
        <f>IF(ISBLANK(A325),"",_xlfn.XLOOKUP(A325,Clients!A:A,Clients!B:B))</f>
        <v/>
      </c>
      <c r="F325" s="100" t="str">
        <f>IF(ISBLANK(C325),"",SUM(_xlfn.XLOOKUP(D325,Inventaire!C:C,Inventaire!D:D)*C325))</f>
        <v/>
      </c>
      <c r="G325" s="61" t="str">
        <f t="shared" ca="1" si="5"/>
        <v/>
      </c>
      <c r="I325" s="30"/>
      <c r="J325" s="30"/>
      <c r="K325" s="68" t="str">
        <f>IF(ISBLANK(I325),"",_xlfn.XLOOKUP(I325,Inventaire!A:A,Inventaire!C:C))</f>
        <v/>
      </c>
      <c r="L325" s="67"/>
    </row>
    <row r="326" spans="1:12" ht="15" customHeight="1" x14ac:dyDescent="0.25">
      <c r="A326" s="30"/>
      <c r="B326" s="30"/>
      <c r="C326" s="30"/>
      <c r="D326" s="30" t="str">
        <f>IF(ISBLANK(B326),"",_xlfn.XLOOKUP(B326,Inventaire!A:A,Inventaire!C:C))</f>
        <v/>
      </c>
      <c r="E326" s="65" t="str">
        <f>IF(ISBLANK(A326),"",_xlfn.XLOOKUP(A326,Clients!A:A,Clients!B:B))</f>
        <v/>
      </c>
      <c r="F326" s="100" t="str">
        <f>IF(ISBLANK(C326),"",SUM(_xlfn.XLOOKUP(D326,Inventaire!C:C,Inventaire!D:D)*C326))</f>
        <v/>
      </c>
      <c r="G326" s="61" t="str">
        <f t="shared" ca="1" si="5"/>
        <v/>
      </c>
      <c r="I326" s="30"/>
      <c r="J326" s="30"/>
      <c r="K326" s="68" t="str">
        <f>IF(ISBLANK(I326),"",_xlfn.XLOOKUP(I326,Inventaire!A:A,Inventaire!C:C))</f>
        <v/>
      </c>
      <c r="L326" s="67"/>
    </row>
    <row r="327" spans="1:12" ht="15" customHeight="1" x14ac:dyDescent="0.25">
      <c r="A327" s="30"/>
      <c r="B327" s="30"/>
      <c r="C327" s="30"/>
      <c r="D327" s="30" t="str">
        <f>IF(ISBLANK(B327),"",_xlfn.XLOOKUP(B327,Inventaire!A:A,Inventaire!C:C))</f>
        <v/>
      </c>
      <c r="E327" s="65" t="str">
        <f>IF(ISBLANK(A327),"",_xlfn.XLOOKUP(A327,Clients!A:A,Clients!B:B))</f>
        <v/>
      </c>
      <c r="F327" s="100" t="str">
        <f>IF(ISBLANK(C327),"",SUM(_xlfn.XLOOKUP(D327,Inventaire!C:C,Inventaire!D:D)*C327))</f>
        <v/>
      </c>
      <c r="G327" s="61" t="str">
        <f t="shared" ca="1" si="5"/>
        <v/>
      </c>
      <c r="I327" s="30"/>
      <c r="J327" s="30"/>
      <c r="K327" s="68" t="str">
        <f>IF(ISBLANK(I327),"",_xlfn.XLOOKUP(I327,Inventaire!A:A,Inventaire!C:C))</f>
        <v/>
      </c>
      <c r="L327" s="67"/>
    </row>
    <row r="328" spans="1:12" ht="15" customHeight="1" x14ac:dyDescent="0.25">
      <c r="A328" s="30"/>
      <c r="B328" s="30"/>
      <c r="C328" s="30"/>
      <c r="D328" s="30" t="str">
        <f>IF(ISBLANK(B328),"",_xlfn.XLOOKUP(B328,Inventaire!A:A,Inventaire!C:C))</f>
        <v/>
      </c>
      <c r="E328" s="65" t="str">
        <f>IF(ISBLANK(A328),"",_xlfn.XLOOKUP(A328,Clients!A:A,Clients!B:B))</f>
        <v/>
      </c>
      <c r="F328" s="100" t="str">
        <f>IF(ISBLANK(C328),"",SUM(_xlfn.XLOOKUP(D328,Inventaire!C:C,Inventaire!D:D)*C328))</f>
        <v/>
      </c>
      <c r="G328" s="61" t="str">
        <f t="shared" ca="1" si="5"/>
        <v/>
      </c>
      <c r="I328" s="30"/>
      <c r="J328" s="30"/>
      <c r="K328" s="68" t="str">
        <f>IF(ISBLANK(I328),"",_xlfn.XLOOKUP(I328,Inventaire!A:A,Inventaire!C:C))</f>
        <v/>
      </c>
      <c r="L328" s="67"/>
    </row>
    <row r="329" spans="1:12" ht="15" customHeight="1" x14ac:dyDescent="0.25">
      <c r="A329" s="30"/>
      <c r="B329" s="30"/>
      <c r="C329" s="30"/>
      <c r="D329" s="30" t="str">
        <f>IF(ISBLANK(B329),"",_xlfn.XLOOKUP(B329,Inventaire!A:A,Inventaire!C:C))</f>
        <v/>
      </c>
      <c r="E329" s="65" t="str">
        <f>IF(ISBLANK(A329),"",_xlfn.XLOOKUP(A329,Clients!A:A,Clients!B:B))</f>
        <v/>
      </c>
      <c r="F329" s="100" t="str">
        <f>IF(ISBLANK(C329),"",SUM(_xlfn.XLOOKUP(D329,Inventaire!C:C,Inventaire!D:D)*C329))</f>
        <v/>
      </c>
      <c r="G329" s="61" t="str">
        <f t="shared" ca="1" si="5"/>
        <v/>
      </c>
      <c r="I329" s="30"/>
      <c r="J329" s="30"/>
      <c r="K329" s="68" t="str">
        <f>IF(ISBLANK(I329),"",_xlfn.XLOOKUP(I329,Inventaire!A:A,Inventaire!C:C))</f>
        <v/>
      </c>
      <c r="L329" s="67"/>
    </row>
    <row r="330" spans="1:12" ht="15" customHeight="1" x14ac:dyDescent="0.25">
      <c r="A330" s="30"/>
      <c r="B330" s="30"/>
      <c r="C330" s="30"/>
      <c r="D330" s="30" t="str">
        <f>IF(ISBLANK(B330),"",_xlfn.XLOOKUP(B330,Inventaire!A:A,Inventaire!C:C))</f>
        <v/>
      </c>
      <c r="E330" s="65" t="str">
        <f>IF(ISBLANK(A330),"",_xlfn.XLOOKUP(A330,Clients!A:A,Clients!B:B))</f>
        <v/>
      </c>
      <c r="F330" s="100" t="str">
        <f>IF(ISBLANK(C330),"",SUM(_xlfn.XLOOKUP(D330,Inventaire!C:C,Inventaire!D:D)*C330))</f>
        <v/>
      </c>
      <c r="G330" s="61" t="str">
        <f t="shared" ca="1" si="5"/>
        <v/>
      </c>
      <c r="I330" s="30"/>
      <c r="J330" s="30"/>
      <c r="K330" s="68" t="str">
        <f>IF(ISBLANK(I330),"",_xlfn.XLOOKUP(I330,Inventaire!A:A,Inventaire!C:C))</f>
        <v/>
      </c>
      <c r="L330" s="67"/>
    </row>
    <row r="331" spans="1:12" ht="15" customHeight="1" x14ac:dyDescent="0.25">
      <c r="A331" s="30"/>
      <c r="B331" s="30"/>
      <c r="C331" s="30"/>
      <c r="D331" s="30" t="str">
        <f>IF(ISBLANK(B331),"",_xlfn.XLOOKUP(B331,Inventaire!A:A,Inventaire!C:C))</f>
        <v/>
      </c>
      <c r="E331" s="65" t="str">
        <f>IF(ISBLANK(A331),"",_xlfn.XLOOKUP(A331,Clients!A:A,Clients!B:B))</f>
        <v/>
      </c>
      <c r="F331" s="100" t="str">
        <f>IF(ISBLANK(C331),"",SUM(_xlfn.XLOOKUP(D331,Inventaire!C:C,Inventaire!D:D)*C331))</f>
        <v/>
      </c>
      <c r="G331" s="61" t="str">
        <f t="shared" ca="1" si="5"/>
        <v/>
      </c>
      <c r="I331" s="30"/>
      <c r="J331" s="30"/>
      <c r="K331" s="68" t="str">
        <f>IF(ISBLANK(I331),"",_xlfn.XLOOKUP(I331,Inventaire!A:A,Inventaire!C:C))</f>
        <v/>
      </c>
      <c r="L331" s="67"/>
    </row>
    <row r="332" spans="1:12" ht="15" customHeight="1" x14ac:dyDescent="0.25">
      <c r="A332" s="30"/>
      <c r="B332" s="30"/>
      <c r="C332" s="30"/>
      <c r="D332" s="30" t="str">
        <f>IF(ISBLANK(B332),"",_xlfn.XLOOKUP(B332,Inventaire!A:A,Inventaire!C:C))</f>
        <v/>
      </c>
      <c r="E332" s="65" t="str">
        <f>IF(ISBLANK(A332),"",_xlfn.XLOOKUP(A332,Clients!A:A,Clients!B:B))</f>
        <v/>
      </c>
      <c r="F332" s="100" t="str">
        <f>IF(ISBLANK(C332),"",SUM(_xlfn.XLOOKUP(D332,Inventaire!C:C,Inventaire!D:D)*C332))</f>
        <v/>
      </c>
      <c r="G332" s="61" t="str">
        <f t="shared" ca="1" si="5"/>
        <v/>
      </c>
      <c r="I332" s="30"/>
      <c r="J332" s="30"/>
      <c r="K332" s="68" t="str">
        <f>IF(ISBLANK(I332),"",_xlfn.XLOOKUP(I332,Inventaire!A:A,Inventaire!C:C))</f>
        <v/>
      </c>
      <c r="L332" s="67"/>
    </row>
    <row r="333" spans="1:12" ht="15" customHeight="1" x14ac:dyDescent="0.25">
      <c r="A333" s="30"/>
      <c r="B333" s="30"/>
      <c r="C333" s="30"/>
      <c r="D333" s="30" t="str">
        <f>IF(ISBLANK(B333),"",_xlfn.XLOOKUP(B333,Inventaire!A:A,Inventaire!C:C))</f>
        <v/>
      </c>
      <c r="E333" s="65" t="str">
        <f>IF(ISBLANK(A333),"",_xlfn.XLOOKUP(A333,Clients!A:A,Clients!B:B))</f>
        <v/>
      </c>
      <c r="F333" s="100" t="str">
        <f>IF(ISBLANK(C333),"",SUM(_xlfn.XLOOKUP(D333,Inventaire!C:C,Inventaire!D:D)*C333))</f>
        <v/>
      </c>
      <c r="G333" s="61" t="str">
        <f t="shared" ca="1" si="5"/>
        <v/>
      </c>
      <c r="I333" s="30"/>
      <c r="J333" s="30"/>
      <c r="K333" s="68" t="str">
        <f>IF(ISBLANK(I333),"",_xlfn.XLOOKUP(I333,Inventaire!A:A,Inventaire!C:C))</f>
        <v/>
      </c>
      <c r="L333" s="67"/>
    </row>
    <row r="334" spans="1:12" ht="15" customHeight="1" x14ac:dyDescent="0.25">
      <c r="A334" s="30"/>
      <c r="B334" s="30"/>
      <c r="C334" s="30"/>
      <c r="D334" s="30" t="str">
        <f>IF(ISBLANK(B334),"",_xlfn.XLOOKUP(B334,Inventaire!A:A,Inventaire!C:C))</f>
        <v/>
      </c>
      <c r="E334" s="65" t="str">
        <f>IF(ISBLANK(A334),"",_xlfn.XLOOKUP(A334,Clients!A:A,Clients!B:B))</f>
        <v/>
      </c>
      <c r="F334" s="100" t="str">
        <f>IF(ISBLANK(C334),"",SUM(_xlfn.XLOOKUP(D334,Inventaire!C:C,Inventaire!D:D)*C334))</f>
        <v/>
      </c>
      <c r="G334" s="61" t="str">
        <f t="shared" ca="1" si="5"/>
        <v/>
      </c>
      <c r="I334" s="30"/>
      <c r="J334" s="30"/>
      <c r="K334" s="68" t="str">
        <f>IF(ISBLANK(I334),"",_xlfn.XLOOKUP(I334,Inventaire!A:A,Inventaire!C:C))</f>
        <v/>
      </c>
      <c r="L334" s="67"/>
    </row>
    <row r="335" spans="1:12" ht="15" customHeight="1" x14ac:dyDescent="0.25">
      <c r="A335" s="30"/>
      <c r="B335" s="30"/>
      <c r="C335" s="30"/>
      <c r="D335" s="30" t="str">
        <f>IF(ISBLANK(B335),"",_xlfn.XLOOKUP(B335,Inventaire!A:A,Inventaire!C:C))</f>
        <v/>
      </c>
      <c r="E335" s="65" t="str">
        <f>IF(ISBLANK(A335),"",_xlfn.XLOOKUP(A335,Clients!A:A,Clients!B:B))</f>
        <v/>
      </c>
      <c r="F335" s="100" t="str">
        <f>IF(ISBLANK(C335),"",SUM(_xlfn.XLOOKUP(D335,Inventaire!C:C,Inventaire!D:D)*C335))</f>
        <v/>
      </c>
      <c r="G335" s="61" t="str">
        <f t="shared" ca="1" si="5"/>
        <v/>
      </c>
      <c r="I335" s="30"/>
      <c r="J335" s="30"/>
      <c r="K335" s="68" t="str">
        <f>IF(ISBLANK(I335),"",_xlfn.XLOOKUP(I335,Inventaire!A:A,Inventaire!C:C))</f>
        <v/>
      </c>
      <c r="L335" s="67"/>
    </row>
    <row r="336" spans="1:12" ht="15" customHeight="1" x14ac:dyDescent="0.25">
      <c r="A336" s="30"/>
      <c r="B336" s="30"/>
      <c r="C336" s="30"/>
      <c r="D336" s="30" t="str">
        <f>IF(ISBLANK(B336),"",_xlfn.XLOOKUP(B336,Inventaire!A:A,Inventaire!C:C))</f>
        <v/>
      </c>
      <c r="E336" s="65" t="str">
        <f>IF(ISBLANK(A336),"",_xlfn.XLOOKUP(A336,Clients!A:A,Clients!B:B))</f>
        <v/>
      </c>
      <c r="F336" s="100" t="str">
        <f>IF(ISBLANK(C336),"",SUM(_xlfn.XLOOKUP(D336,Inventaire!C:C,Inventaire!D:D)*C336))</f>
        <v/>
      </c>
      <c r="G336" s="61" t="str">
        <f t="shared" ca="1" si="5"/>
        <v/>
      </c>
      <c r="I336" s="30"/>
      <c r="J336" s="30"/>
      <c r="K336" s="68" t="str">
        <f>IF(ISBLANK(I336),"",_xlfn.XLOOKUP(I336,Inventaire!A:A,Inventaire!C:C))</f>
        <v/>
      </c>
      <c r="L336" s="67"/>
    </row>
    <row r="337" spans="1:12" ht="15" customHeight="1" x14ac:dyDescent="0.25">
      <c r="A337" s="30"/>
      <c r="B337" s="30"/>
      <c r="C337" s="30"/>
      <c r="D337" s="30" t="str">
        <f>IF(ISBLANK(B337),"",_xlfn.XLOOKUP(B337,Inventaire!A:A,Inventaire!C:C))</f>
        <v/>
      </c>
      <c r="E337" s="65" t="str">
        <f>IF(ISBLANK(A337),"",_xlfn.XLOOKUP(A337,Clients!A:A,Clients!B:B))</f>
        <v/>
      </c>
      <c r="F337" s="100" t="str">
        <f>IF(ISBLANK(C337),"",SUM(_xlfn.XLOOKUP(D337,Inventaire!C:C,Inventaire!D:D)*C337))</f>
        <v/>
      </c>
      <c r="G337" s="61" t="str">
        <f t="shared" ca="1" si="5"/>
        <v/>
      </c>
      <c r="I337" s="30"/>
      <c r="J337" s="30"/>
      <c r="K337" s="68" t="str">
        <f>IF(ISBLANK(I337),"",_xlfn.XLOOKUP(I337,Inventaire!A:A,Inventaire!C:C))</f>
        <v/>
      </c>
      <c r="L337" s="67"/>
    </row>
    <row r="338" spans="1:12" ht="15" customHeight="1" x14ac:dyDescent="0.25">
      <c r="A338" s="30"/>
      <c r="B338" s="30"/>
      <c r="C338" s="30"/>
      <c r="D338" s="30" t="str">
        <f>IF(ISBLANK(B338),"",_xlfn.XLOOKUP(B338,Inventaire!A:A,Inventaire!C:C))</f>
        <v/>
      </c>
      <c r="E338" s="65" t="str">
        <f>IF(ISBLANK(A338),"",_xlfn.XLOOKUP(A338,Clients!A:A,Clients!B:B))</f>
        <v/>
      </c>
      <c r="F338" s="100" t="str">
        <f>IF(ISBLANK(C338),"",SUM(_xlfn.XLOOKUP(D338,Inventaire!C:C,Inventaire!D:D)*C338))</f>
        <v/>
      </c>
      <c r="G338" s="61" t="str">
        <f t="shared" ca="1" si="5"/>
        <v/>
      </c>
      <c r="I338" s="30"/>
      <c r="J338" s="30"/>
      <c r="K338" s="68" t="str">
        <f>IF(ISBLANK(I338),"",_xlfn.XLOOKUP(I338,Inventaire!A:A,Inventaire!C:C))</f>
        <v/>
      </c>
      <c r="L338" s="67"/>
    </row>
    <row r="339" spans="1:12" ht="15" customHeight="1" x14ac:dyDescent="0.25">
      <c r="A339" s="30"/>
      <c r="B339" s="30"/>
      <c r="C339" s="30"/>
      <c r="D339" s="30" t="str">
        <f>IF(ISBLANK(B339),"",_xlfn.XLOOKUP(B339,Inventaire!A:A,Inventaire!C:C))</f>
        <v/>
      </c>
      <c r="E339" s="65" t="str">
        <f>IF(ISBLANK(A339),"",_xlfn.XLOOKUP(A339,Clients!A:A,Clients!B:B))</f>
        <v/>
      </c>
      <c r="F339" s="100" t="str">
        <f>IF(ISBLANK(C339),"",SUM(_xlfn.XLOOKUP(D339,Inventaire!C:C,Inventaire!D:D)*C339))</f>
        <v/>
      </c>
      <c r="G339" s="61" t="str">
        <f t="shared" ca="1" si="5"/>
        <v/>
      </c>
      <c r="I339" s="30"/>
      <c r="J339" s="30"/>
      <c r="K339" s="68" t="str">
        <f>IF(ISBLANK(I339),"",_xlfn.XLOOKUP(I339,Inventaire!A:A,Inventaire!C:C))</f>
        <v/>
      </c>
      <c r="L339" s="67"/>
    </row>
    <row r="340" spans="1:12" ht="15" customHeight="1" x14ac:dyDescent="0.25">
      <c r="A340" s="30"/>
      <c r="B340" s="30"/>
      <c r="C340" s="30"/>
      <c r="D340" s="30" t="str">
        <f>IF(ISBLANK(B340),"",_xlfn.XLOOKUP(B340,Inventaire!A:A,Inventaire!C:C))</f>
        <v/>
      </c>
      <c r="E340" s="65" t="str">
        <f>IF(ISBLANK(A340),"",_xlfn.XLOOKUP(A340,Clients!A:A,Clients!B:B))</f>
        <v/>
      </c>
      <c r="F340" s="100" t="str">
        <f>IF(ISBLANK(C340),"",SUM(_xlfn.XLOOKUP(D340,Inventaire!C:C,Inventaire!D:D)*C340))</f>
        <v/>
      </c>
      <c r="G340" s="61" t="str">
        <f t="shared" ca="1" si="5"/>
        <v/>
      </c>
      <c r="I340" s="30"/>
      <c r="J340" s="30"/>
      <c r="K340" s="68" t="str">
        <f>IF(ISBLANK(I340),"",_xlfn.XLOOKUP(I340,Inventaire!A:A,Inventaire!C:C))</f>
        <v/>
      </c>
      <c r="L340" s="67"/>
    </row>
    <row r="341" spans="1:12" ht="15" customHeight="1" x14ac:dyDescent="0.25">
      <c r="A341" s="30"/>
      <c r="B341" s="30"/>
      <c r="C341" s="30"/>
      <c r="D341" s="30" t="str">
        <f>IF(ISBLANK(B341),"",_xlfn.XLOOKUP(B341,Inventaire!A:A,Inventaire!C:C))</f>
        <v/>
      </c>
      <c r="E341" s="65" t="str">
        <f>IF(ISBLANK(A341),"",_xlfn.XLOOKUP(A341,Clients!A:A,Clients!B:B))</f>
        <v/>
      </c>
      <c r="F341" s="100" t="str">
        <f>IF(ISBLANK(C341),"",SUM(_xlfn.XLOOKUP(D341,Inventaire!C:C,Inventaire!D:D)*C341))</f>
        <v/>
      </c>
      <c r="G341" s="61" t="str">
        <f t="shared" ca="1" si="5"/>
        <v/>
      </c>
      <c r="I341" s="30"/>
      <c r="J341" s="30"/>
      <c r="K341" s="68" t="str">
        <f>IF(ISBLANK(I341),"",_xlfn.XLOOKUP(I341,Inventaire!A:A,Inventaire!C:C))</f>
        <v/>
      </c>
      <c r="L341" s="67"/>
    </row>
    <row r="342" spans="1:12" ht="15" customHeight="1" x14ac:dyDescent="0.25">
      <c r="A342" s="30"/>
      <c r="B342" s="30"/>
      <c r="C342" s="30"/>
      <c r="D342" s="30" t="str">
        <f>IF(ISBLANK(B342),"",_xlfn.XLOOKUP(B342,Inventaire!A:A,Inventaire!C:C))</f>
        <v/>
      </c>
      <c r="E342" s="65" t="str">
        <f>IF(ISBLANK(A342),"",_xlfn.XLOOKUP(A342,Clients!A:A,Clients!B:B))</f>
        <v/>
      </c>
      <c r="F342" s="100" t="str">
        <f>IF(ISBLANK(C342),"",SUM(_xlfn.XLOOKUP(D342,Inventaire!C:C,Inventaire!D:D)*C342))</f>
        <v/>
      </c>
      <c r="G342" s="61" t="str">
        <f t="shared" ca="1" si="5"/>
        <v/>
      </c>
      <c r="I342" s="30"/>
      <c r="J342" s="30"/>
      <c r="K342" s="68" t="str">
        <f>IF(ISBLANK(I342),"",_xlfn.XLOOKUP(I342,Inventaire!A:A,Inventaire!C:C))</f>
        <v/>
      </c>
      <c r="L342" s="67"/>
    </row>
    <row r="343" spans="1:12" ht="15" customHeight="1" x14ac:dyDescent="0.25">
      <c r="A343" s="30"/>
      <c r="B343" s="30"/>
      <c r="C343" s="30"/>
      <c r="D343" s="30" t="str">
        <f>IF(ISBLANK(B343),"",_xlfn.XLOOKUP(B343,Inventaire!A:A,Inventaire!C:C))</f>
        <v/>
      </c>
      <c r="E343" s="65" t="str">
        <f>IF(ISBLANK(A343),"",_xlfn.XLOOKUP(A343,Clients!A:A,Clients!B:B))</f>
        <v/>
      </c>
      <c r="F343" s="100" t="str">
        <f>IF(ISBLANK(C343),"",SUM(_xlfn.XLOOKUP(D343,Inventaire!C:C,Inventaire!D:D)*C343))</f>
        <v/>
      </c>
      <c r="G343" s="61" t="str">
        <f t="shared" ca="1" si="5"/>
        <v/>
      </c>
      <c r="I343" s="30"/>
      <c r="J343" s="30"/>
      <c r="K343" s="68" t="str">
        <f>IF(ISBLANK(I343),"",_xlfn.XLOOKUP(I343,Inventaire!A:A,Inventaire!C:C))</f>
        <v/>
      </c>
      <c r="L343" s="67"/>
    </row>
    <row r="344" spans="1:12" ht="15" customHeight="1" x14ac:dyDescent="0.25">
      <c r="A344" s="30"/>
      <c r="B344" s="30"/>
      <c r="C344" s="30"/>
      <c r="D344" s="30" t="str">
        <f>IF(ISBLANK(B344),"",_xlfn.XLOOKUP(B344,Inventaire!A:A,Inventaire!C:C))</f>
        <v/>
      </c>
      <c r="E344" s="65" t="str">
        <f>IF(ISBLANK(A344),"",_xlfn.XLOOKUP(A344,Clients!A:A,Clients!B:B))</f>
        <v/>
      </c>
      <c r="F344" s="100" t="str">
        <f>IF(ISBLANK(C344),"",SUM(_xlfn.XLOOKUP(D344,Inventaire!C:C,Inventaire!D:D)*C344))</f>
        <v/>
      </c>
      <c r="G344" s="61" t="str">
        <f t="shared" ca="1" si="5"/>
        <v/>
      </c>
      <c r="I344" s="30"/>
      <c r="J344" s="30"/>
      <c r="K344" s="68" t="str">
        <f>IF(ISBLANK(I344),"",_xlfn.XLOOKUP(I344,Inventaire!A:A,Inventaire!C:C))</f>
        <v/>
      </c>
      <c r="L344" s="67"/>
    </row>
    <row r="345" spans="1:12" ht="15" customHeight="1" x14ac:dyDescent="0.25">
      <c r="A345" s="30"/>
      <c r="B345" s="30"/>
      <c r="C345" s="30"/>
      <c r="D345" s="30" t="str">
        <f>IF(ISBLANK(B345),"",_xlfn.XLOOKUP(B345,Inventaire!A:A,Inventaire!C:C))</f>
        <v/>
      </c>
      <c r="E345" s="65" t="str">
        <f>IF(ISBLANK(A345),"",_xlfn.XLOOKUP(A345,Clients!A:A,Clients!B:B))</f>
        <v/>
      </c>
      <c r="F345" s="100" t="str">
        <f>IF(ISBLANK(C345),"",SUM(_xlfn.XLOOKUP(D345,Inventaire!C:C,Inventaire!D:D)*C345))</f>
        <v/>
      </c>
      <c r="G345" s="61" t="str">
        <f t="shared" ca="1" si="5"/>
        <v/>
      </c>
      <c r="I345" s="30"/>
      <c r="J345" s="30"/>
      <c r="K345" s="68" t="str">
        <f>IF(ISBLANK(I345),"",_xlfn.XLOOKUP(I345,Inventaire!A:A,Inventaire!C:C))</f>
        <v/>
      </c>
      <c r="L345" s="67"/>
    </row>
    <row r="346" spans="1:12" ht="15" customHeight="1" x14ac:dyDescent="0.25">
      <c r="A346" s="30"/>
      <c r="B346" s="30"/>
      <c r="C346" s="30"/>
      <c r="D346" s="30" t="str">
        <f>IF(ISBLANK(B346),"",_xlfn.XLOOKUP(B346,Inventaire!A:A,Inventaire!C:C))</f>
        <v/>
      </c>
      <c r="E346" s="65" t="str">
        <f>IF(ISBLANK(A346),"",_xlfn.XLOOKUP(A346,Clients!A:A,Clients!B:B))</f>
        <v/>
      </c>
      <c r="F346" s="100" t="str">
        <f>IF(ISBLANK(C346),"",SUM(_xlfn.XLOOKUP(D346,Inventaire!C:C,Inventaire!D:D)*C346))</f>
        <v/>
      </c>
      <c r="G346" s="61" t="str">
        <f t="shared" ca="1" si="5"/>
        <v/>
      </c>
      <c r="I346" s="30"/>
      <c r="J346" s="30"/>
      <c r="K346" s="68" t="str">
        <f>IF(ISBLANK(I346),"",_xlfn.XLOOKUP(I346,Inventaire!A:A,Inventaire!C:C))</f>
        <v/>
      </c>
      <c r="L346" s="67"/>
    </row>
    <row r="347" spans="1:12" ht="15" customHeight="1" x14ac:dyDescent="0.25">
      <c r="A347" s="30"/>
      <c r="B347" s="30"/>
      <c r="C347" s="30"/>
      <c r="D347" s="30" t="str">
        <f>IF(ISBLANK(B347),"",_xlfn.XLOOKUP(B347,Inventaire!A:A,Inventaire!C:C))</f>
        <v/>
      </c>
      <c r="E347" s="65" t="str">
        <f>IF(ISBLANK(A347),"",_xlfn.XLOOKUP(A347,Clients!A:A,Clients!B:B))</f>
        <v/>
      </c>
      <c r="F347" s="100" t="str">
        <f>IF(ISBLANK(C347),"",SUM(_xlfn.XLOOKUP(D347,Inventaire!C:C,Inventaire!D:D)*C347))</f>
        <v/>
      </c>
      <c r="G347" s="61" t="str">
        <f t="shared" ca="1" si="5"/>
        <v/>
      </c>
      <c r="I347" s="30"/>
      <c r="J347" s="30"/>
      <c r="K347" s="68" t="str">
        <f>IF(ISBLANK(I347),"",_xlfn.XLOOKUP(I347,Inventaire!A:A,Inventaire!C:C))</f>
        <v/>
      </c>
      <c r="L347" s="67"/>
    </row>
    <row r="348" spans="1:12" ht="15" customHeight="1" x14ac:dyDescent="0.25">
      <c r="A348" s="30"/>
      <c r="B348" s="30"/>
      <c r="C348" s="30"/>
      <c r="D348" s="30" t="str">
        <f>IF(ISBLANK(B348),"",_xlfn.XLOOKUP(B348,Inventaire!A:A,Inventaire!C:C))</f>
        <v/>
      </c>
      <c r="E348" s="65" t="str">
        <f>IF(ISBLANK(A348),"",_xlfn.XLOOKUP(A348,Clients!A:A,Clients!B:B))</f>
        <v/>
      </c>
      <c r="F348" s="100" t="str">
        <f>IF(ISBLANK(C348),"",SUM(_xlfn.XLOOKUP(D348,Inventaire!C:C,Inventaire!D:D)*C348))</f>
        <v/>
      </c>
      <c r="G348" s="61" t="str">
        <f t="shared" ca="1" si="5"/>
        <v/>
      </c>
      <c r="I348" s="30"/>
      <c r="J348" s="30"/>
      <c r="K348" s="68" t="str">
        <f>IF(ISBLANK(I348),"",_xlfn.XLOOKUP(I348,Inventaire!A:A,Inventaire!C:C))</f>
        <v/>
      </c>
      <c r="L348" s="67"/>
    </row>
    <row r="349" spans="1:12" ht="15" customHeight="1" x14ac:dyDescent="0.25">
      <c r="A349" s="30"/>
      <c r="B349" s="30"/>
      <c r="C349" s="30"/>
      <c r="D349" s="30" t="str">
        <f>IF(ISBLANK(B349),"",_xlfn.XLOOKUP(B349,Inventaire!A:A,Inventaire!C:C))</f>
        <v/>
      </c>
      <c r="E349" s="65" t="str">
        <f>IF(ISBLANK(A349),"",_xlfn.XLOOKUP(A349,Clients!A:A,Clients!B:B))</f>
        <v/>
      </c>
      <c r="F349" s="100" t="str">
        <f>IF(ISBLANK(C349),"",SUM(_xlfn.XLOOKUP(D349,Inventaire!C:C,Inventaire!D:D)*C349))</f>
        <v/>
      </c>
      <c r="G349" s="61" t="str">
        <f t="shared" ca="1" si="5"/>
        <v/>
      </c>
      <c r="I349" s="30"/>
      <c r="J349" s="30"/>
      <c r="K349" s="68" t="str">
        <f>IF(ISBLANK(I349),"",_xlfn.XLOOKUP(I349,Inventaire!A:A,Inventaire!C:C))</f>
        <v/>
      </c>
      <c r="L349" s="67"/>
    </row>
    <row r="350" spans="1:12" ht="15" customHeight="1" x14ac:dyDescent="0.25">
      <c r="A350" s="30"/>
      <c r="B350" s="30"/>
      <c r="C350" s="30"/>
      <c r="D350" s="30" t="str">
        <f>IF(ISBLANK(B350),"",_xlfn.XLOOKUP(B350,Inventaire!A:A,Inventaire!C:C))</f>
        <v/>
      </c>
      <c r="E350" s="65" t="str">
        <f>IF(ISBLANK(A350),"",_xlfn.XLOOKUP(A350,Clients!A:A,Clients!B:B))</f>
        <v/>
      </c>
      <c r="F350" s="100" t="str">
        <f>IF(ISBLANK(C350),"",SUM(_xlfn.XLOOKUP(D350,Inventaire!C:C,Inventaire!D:D)*C350))</f>
        <v/>
      </c>
      <c r="G350" s="61" t="str">
        <f t="shared" ca="1" si="5"/>
        <v/>
      </c>
      <c r="I350" s="30"/>
      <c r="J350" s="30"/>
      <c r="K350" s="68" t="str">
        <f>IF(ISBLANK(I350),"",_xlfn.XLOOKUP(I350,Inventaire!A:A,Inventaire!C:C))</f>
        <v/>
      </c>
      <c r="L350" s="67"/>
    </row>
    <row r="351" spans="1:12" ht="15" customHeight="1" x14ac:dyDescent="0.25">
      <c r="A351" s="30"/>
      <c r="B351" s="30"/>
      <c r="C351" s="30"/>
      <c r="D351" s="30" t="str">
        <f>IF(ISBLANK(B351),"",_xlfn.XLOOKUP(B351,Inventaire!A:A,Inventaire!C:C))</f>
        <v/>
      </c>
      <c r="E351" s="65" t="str">
        <f>IF(ISBLANK(A351),"",_xlfn.XLOOKUP(A351,Clients!A:A,Clients!B:B))</f>
        <v/>
      </c>
      <c r="F351" s="100" t="str">
        <f>IF(ISBLANK(C351),"",SUM(_xlfn.XLOOKUP(D351,Inventaire!C:C,Inventaire!D:D)*C351))</f>
        <v/>
      </c>
      <c r="G351" s="61" t="str">
        <f t="shared" ca="1" si="5"/>
        <v/>
      </c>
      <c r="I351" s="30"/>
      <c r="J351" s="30"/>
      <c r="K351" s="68" t="str">
        <f>IF(ISBLANK(I351),"",_xlfn.XLOOKUP(I351,Inventaire!A:A,Inventaire!C:C))</f>
        <v/>
      </c>
      <c r="L351" s="67"/>
    </row>
    <row r="352" spans="1:12" ht="15" customHeight="1" x14ac:dyDescent="0.25">
      <c r="A352" s="30"/>
      <c r="B352" s="30"/>
      <c r="C352" s="30"/>
      <c r="D352" s="30" t="str">
        <f>IF(ISBLANK(B352),"",_xlfn.XLOOKUP(B352,Inventaire!A:A,Inventaire!C:C))</f>
        <v/>
      </c>
      <c r="E352" s="65" t="str">
        <f>IF(ISBLANK(A352),"",_xlfn.XLOOKUP(A352,Clients!A:A,Clients!B:B))</f>
        <v/>
      </c>
      <c r="F352" s="100" t="str">
        <f>IF(ISBLANK(C352),"",SUM(_xlfn.XLOOKUP(D352,Inventaire!C:C,Inventaire!D:D)*C352))</f>
        <v/>
      </c>
      <c r="G352" s="61" t="str">
        <f t="shared" ca="1" si="5"/>
        <v/>
      </c>
      <c r="I352" s="30"/>
      <c r="J352" s="30"/>
      <c r="K352" s="68" t="str">
        <f>IF(ISBLANK(I352),"",_xlfn.XLOOKUP(I352,Inventaire!A:A,Inventaire!C:C))</f>
        <v/>
      </c>
      <c r="L352" s="67"/>
    </row>
    <row r="353" spans="1:12" ht="15" customHeight="1" x14ac:dyDescent="0.25">
      <c r="A353" s="30"/>
      <c r="B353" s="30"/>
      <c r="C353" s="30"/>
      <c r="D353" s="30" t="str">
        <f>IF(ISBLANK(B353),"",_xlfn.XLOOKUP(B353,Inventaire!A:A,Inventaire!C:C))</f>
        <v/>
      </c>
      <c r="E353" s="65" t="str">
        <f>IF(ISBLANK(A353),"",_xlfn.XLOOKUP(A353,Clients!A:A,Clients!B:B))</f>
        <v/>
      </c>
      <c r="F353" s="100" t="str">
        <f>IF(ISBLANK(C353),"",SUM(_xlfn.XLOOKUP(D353,Inventaire!C:C,Inventaire!D:D)*C353))</f>
        <v/>
      </c>
      <c r="G353" s="61" t="str">
        <f t="shared" ca="1" si="5"/>
        <v/>
      </c>
      <c r="I353" s="30"/>
      <c r="J353" s="30"/>
      <c r="K353" s="68" t="str">
        <f>IF(ISBLANK(I353),"",_xlfn.XLOOKUP(I353,Inventaire!A:A,Inventaire!C:C))</f>
        <v/>
      </c>
      <c r="L353" s="67"/>
    </row>
    <row r="354" spans="1:12" ht="15" customHeight="1" x14ac:dyDescent="0.25">
      <c r="A354" s="30"/>
      <c r="B354" s="30"/>
      <c r="C354" s="30"/>
      <c r="D354" s="30" t="str">
        <f>IF(ISBLANK(B354),"",_xlfn.XLOOKUP(B354,Inventaire!A:A,Inventaire!C:C))</f>
        <v/>
      </c>
      <c r="E354" s="65" t="str">
        <f>IF(ISBLANK(A354),"",_xlfn.XLOOKUP(A354,Clients!A:A,Clients!B:B))</f>
        <v/>
      </c>
      <c r="F354" s="100" t="str">
        <f>IF(ISBLANK(C354),"",SUM(_xlfn.XLOOKUP(D354,Inventaire!C:C,Inventaire!D:D)*C354))</f>
        <v/>
      </c>
      <c r="G354" s="61" t="str">
        <f t="shared" ca="1" si="5"/>
        <v/>
      </c>
      <c r="I354" s="30"/>
      <c r="J354" s="30"/>
      <c r="K354" s="68" t="str">
        <f>IF(ISBLANK(I354),"",_xlfn.XLOOKUP(I354,Inventaire!A:A,Inventaire!C:C))</f>
        <v/>
      </c>
      <c r="L354" s="67"/>
    </row>
    <row r="355" spans="1:12" ht="15" customHeight="1" x14ac:dyDescent="0.25">
      <c r="A355" s="30"/>
      <c r="B355" s="30"/>
      <c r="C355" s="30"/>
      <c r="D355" s="30" t="str">
        <f>IF(ISBLANK(B355),"",_xlfn.XLOOKUP(B355,Inventaire!A:A,Inventaire!C:C))</f>
        <v/>
      </c>
      <c r="E355" s="65" t="str">
        <f>IF(ISBLANK(A355),"",_xlfn.XLOOKUP(A355,Clients!A:A,Clients!B:B))</f>
        <v/>
      </c>
      <c r="F355" s="100" t="str">
        <f>IF(ISBLANK(C355),"",SUM(_xlfn.XLOOKUP(D355,Inventaire!C:C,Inventaire!D:D)*C355))</f>
        <v/>
      </c>
      <c r="G355" s="61" t="str">
        <f t="shared" ca="1" si="5"/>
        <v/>
      </c>
      <c r="I355" s="30"/>
      <c r="J355" s="30"/>
      <c r="K355" s="68" t="str">
        <f>IF(ISBLANK(I355),"",_xlfn.XLOOKUP(I355,Inventaire!A:A,Inventaire!C:C))</f>
        <v/>
      </c>
      <c r="L355" s="67"/>
    </row>
    <row r="356" spans="1:12" ht="15" customHeight="1" x14ac:dyDescent="0.25">
      <c r="A356" s="30"/>
      <c r="B356" s="30"/>
      <c r="C356" s="30"/>
      <c r="D356" s="30" t="str">
        <f>IF(ISBLANK(B356),"",_xlfn.XLOOKUP(B356,Inventaire!A:A,Inventaire!C:C))</f>
        <v/>
      </c>
      <c r="E356" s="65" t="str">
        <f>IF(ISBLANK(A356),"",_xlfn.XLOOKUP(A356,Clients!A:A,Clients!B:B))</f>
        <v/>
      </c>
      <c r="F356" s="100" t="str">
        <f>IF(ISBLANK(C356),"",SUM(_xlfn.XLOOKUP(D356,Inventaire!C:C,Inventaire!D:D)*C356))</f>
        <v/>
      </c>
      <c r="G356" s="61" t="str">
        <f t="shared" ca="1" si="5"/>
        <v/>
      </c>
      <c r="I356" s="30"/>
      <c r="J356" s="30"/>
      <c r="K356" s="68" t="str">
        <f>IF(ISBLANK(I356),"",_xlfn.XLOOKUP(I356,Inventaire!A:A,Inventaire!C:C))</f>
        <v/>
      </c>
      <c r="L356" s="67"/>
    </row>
    <row r="357" spans="1:12" ht="15" customHeight="1" x14ac:dyDescent="0.25">
      <c r="A357" s="30"/>
      <c r="B357" s="30"/>
      <c r="C357" s="30"/>
      <c r="D357" s="30" t="str">
        <f>IF(ISBLANK(B357),"",_xlfn.XLOOKUP(B357,Inventaire!A:A,Inventaire!C:C))</f>
        <v/>
      </c>
      <c r="E357" s="65" t="str">
        <f>IF(ISBLANK(A357),"",_xlfn.XLOOKUP(A357,Clients!A:A,Clients!B:B))</f>
        <v/>
      </c>
      <c r="F357" s="100" t="str">
        <f>IF(ISBLANK(C357),"",SUM(_xlfn.XLOOKUP(D357,Inventaire!C:C,Inventaire!D:D)*C357))</f>
        <v/>
      </c>
      <c r="G357" s="61" t="str">
        <f t="shared" ca="1" si="5"/>
        <v/>
      </c>
      <c r="I357" s="30"/>
      <c r="J357" s="30"/>
      <c r="K357" s="68" t="str">
        <f>IF(ISBLANK(I357),"",_xlfn.XLOOKUP(I357,Inventaire!A:A,Inventaire!C:C))</f>
        <v/>
      </c>
      <c r="L357" s="67"/>
    </row>
    <row r="358" spans="1:12" ht="15" customHeight="1" x14ac:dyDescent="0.25">
      <c r="A358" s="30"/>
      <c r="B358" s="30"/>
      <c r="C358" s="30"/>
      <c r="D358" s="30" t="str">
        <f>IF(ISBLANK(B358),"",_xlfn.XLOOKUP(B358,Inventaire!A:A,Inventaire!C:C))</f>
        <v/>
      </c>
      <c r="E358" s="65" t="str">
        <f>IF(ISBLANK(A358),"",_xlfn.XLOOKUP(A358,Clients!A:A,Clients!B:B))</f>
        <v/>
      </c>
      <c r="F358" s="100" t="str">
        <f>IF(ISBLANK(C358),"",SUM(_xlfn.XLOOKUP(D358,Inventaire!C:C,Inventaire!D:D)*C358))</f>
        <v/>
      </c>
      <c r="G358" s="61" t="str">
        <f t="shared" ca="1" si="5"/>
        <v/>
      </c>
      <c r="I358" s="30"/>
      <c r="J358" s="30"/>
      <c r="K358" s="68" t="str">
        <f>IF(ISBLANK(I358),"",_xlfn.XLOOKUP(I358,Inventaire!A:A,Inventaire!C:C))</f>
        <v/>
      </c>
      <c r="L358" s="67"/>
    </row>
    <row r="359" spans="1:12" ht="15" customHeight="1" x14ac:dyDescent="0.25">
      <c r="A359" s="30"/>
      <c r="B359" s="30"/>
      <c r="C359" s="30"/>
      <c r="D359" s="30" t="str">
        <f>IF(ISBLANK(B359),"",_xlfn.XLOOKUP(B359,Inventaire!A:A,Inventaire!C:C))</f>
        <v/>
      </c>
      <c r="E359" s="65" t="str">
        <f>IF(ISBLANK(A359),"",_xlfn.XLOOKUP(A359,Clients!A:A,Clients!B:B))</f>
        <v/>
      </c>
      <c r="F359" s="100" t="str">
        <f>IF(ISBLANK(C359),"",SUM(_xlfn.XLOOKUP(D359,Inventaire!C:C,Inventaire!D:D)*C359))</f>
        <v/>
      </c>
      <c r="G359" s="61" t="str">
        <f t="shared" ca="1" si="5"/>
        <v/>
      </c>
      <c r="I359" s="30"/>
      <c r="J359" s="30"/>
      <c r="K359" s="68" t="str">
        <f>IF(ISBLANK(I359),"",_xlfn.XLOOKUP(I359,Inventaire!A:A,Inventaire!C:C))</f>
        <v/>
      </c>
      <c r="L359" s="67"/>
    </row>
    <row r="360" spans="1:12" ht="15" customHeight="1" x14ac:dyDescent="0.25">
      <c r="A360" s="30"/>
      <c r="B360" s="30"/>
      <c r="C360" s="30"/>
      <c r="D360" s="30" t="str">
        <f>IF(ISBLANK(B360),"",_xlfn.XLOOKUP(B360,Inventaire!A:A,Inventaire!C:C))</f>
        <v/>
      </c>
      <c r="E360" s="65" t="str">
        <f>IF(ISBLANK(A360),"",_xlfn.XLOOKUP(A360,Clients!A:A,Clients!B:B))</f>
        <v/>
      </c>
      <c r="F360" s="100" t="str">
        <f>IF(ISBLANK(C360),"",SUM(_xlfn.XLOOKUP(D360,Inventaire!C:C,Inventaire!D:D)*C360))</f>
        <v/>
      </c>
      <c r="G360" s="61" t="str">
        <f t="shared" ca="1" si="5"/>
        <v/>
      </c>
      <c r="I360" s="30"/>
      <c r="J360" s="30"/>
      <c r="K360" s="68" t="str">
        <f>IF(ISBLANK(I360),"",_xlfn.XLOOKUP(I360,Inventaire!A:A,Inventaire!C:C))</f>
        <v/>
      </c>
      <c r="L360" s="67"/>
    </row>
    <row r="361" spans="1:12" ht="15" customHeight="1" x14ac:dyDescent="0.25">
      <c r="A361" s="30"/>
      <c r="B361" s="30"/>
      <c r="C361" s="30"/>
      <c r="D361" s="30" t="str">
        <f>IF(ISBLANK(B361),"",_xlfn.XLOOKUP(B361,Inventaire!A:A,Inventaire!C:C))</f>
        <v/>
      </c>
      <c r="E361" s="65" t="str">
        <f>IF(ISBLANK(A361),"",_xlfn.XLOOKUP(A361,Clients!A:A,Clients!B:B))</f>
        <v/>
      </c>
      <c r="F361" s="100" t="str">
        <f>IF(ISBLANK(C361),"",SUM(_xlfn.XLOOKUP(D361,Inventaire!C:C,Inventaire!D:D)*C361))</f>
        <v/>
      </c>
      <c r="G361" s="61" t="str">
        <f t="shared" ca="1" si="5"/>
        <v/>
      </c>
      <c r="I361" s="30"/>
      <c r="J361" s="30"/>
      <c r="K361" s="68" t="str">
        <f>IF(ISBLANK(I361),"",_xlfn.XLOOKUP(I361,Inventaire!A:A,Inventaire!C:C))</f>
        <v/>
      </c>
      <c r="L361" s="67"/>
    </row>
    <row r="362" spans="1:12" ht="15" customHeight="1" x14ac:dyDescent="0.25">
      <c r="A362" s="30"/>
      <c r="B362" s="30"/>
      <c r="C362" s="30"/>
      <c r="D362" s="30" t="str">
        <f>IF(ISBLANK(B362),"",_xlfn.XLOOKUP(B362,Inventaire!A:A,Inventaire!C:C))</f>
        <v/>
      </c>
      <c r="E362" s="65" t="str">
        <f>IF(ISBLANK(A362),"",_xlfn.XLOOKUP(A362,Clients!A:A,Clients!B:B))</f>
        <v/>
      </c>
      <c r="F362" s="100" t="str">
        <f>IF(ISBLANK(C362),"",SUM(_xlfn.XLOOKUP(D362,Inventaire!C:C,Inventaire!D:D)*C362))</f>
        <v/>
      </c>
      <c r="G362" s="61" t="str">
        <f t="shared" ca="1" si="5"/>
        <v/>
      </c>
      <c r="I362" s="30"/>
      <c r="J362" s="30"/>
      <c r="K362" s="68" t="str">
        <f>IF(ISBLANK(I362),"",_xlfn.XLOOKUP(I362,Inventaire!A:A,Inventaire!C:C))</f>
        <v/>
      </c>
      <c r="L362" s="67"/>
    </row>
    <row r="363" spans="1:12" ht="15" customHeight="1" x14ac:dyDescent="0.25">
      <c r="A363" s="30"/>
      <c r="B363" s="30"/>
      <c r="C363" s="30"/>
      <c r="D363" s="30" t="str">
        <f>IF(ISBLANK(B363),"",_xlfn.XLOOKUP(B363,Inventaire!A:A,Inventaire!C:C))</f>
        <v/>
      </c>
      <c r="E363" s="65" t="str">
        <f>IF(ISBLANK(A363),"",_xlfn.XLOOKUP(A363,Clients!A:A,Clients!B:B))</f>
        <v/>
      </c>
      <c r="F363" s="100" t="str">
        <f>IF(ISBLANK(C363),"",SUM(_xlfn.XLOOKUP(D363,Inventaire!C:C,Inventaire!D:D)*C363))</f>
        <v/>
      </c>
      <c r="G363" s="61" t="str">
        <f t="shared" ca="1" si="5"/>
        <v/>
      </c>
      <c r="I363" s="30"/>
      <c r="J363" s="30"/>
      <c r="K363" s="68" t="str">
        <f>IF(ISBLANK(I363),"",_xlfn.XLOOKUP(I363,Inventaire!A:A,Inventaire!C:C))</f>
        <v/>
      </c>
      <c r="L363" s="67"/>
    </row>
    <row r="364" spans="1:12" ht="15" customHeight="1" x14ac:dyDescent="0.25">
      <c r="A364" s="30"/>
      <c r="B364" s="30"/>
      <c r="C364" s="30"/>
      <c r="D364" s="30" t="str">
        <f>IF(ISBLANK(B364),"",_xlfn.XLOOKUP(B364,Inventaire!A:A,Inventaire!C:C))</f>
        <v/>
      </c>
      <c r="E364" s="65" t="str">
        <f>IF(ISBLANK(A364),"",_xlfn.XLOOKUP(A364,Clients!A:A,Clients!B:B))</f>
        <v/>
      </c>
      <c r="F364" s="100" t="str">
        <f>IF(ISBLANK(C364),"",SUM(_xlfn.XLOOKUP(D364,Inventaire!C:C,Inventaire!D:D)*C364))</f>
        <v/>
      </c>
      <c r="G364" s="61" t="str">
        <f t="shared" ca="1" si="5"/>
        <v/>
      </c>
      <c r="I364" s="30"/>
      <c r="J364" s="30"/>
      <c r="K364" s="68" t="str">
        <f>IF(ISBLANK(I364),"",_xlfn.XLOOKUP(I364,Inventaire!A:A,Inventaire!C:C))</f>
        <v/>
      </c>
      <c r="L364" s="67"/>
    </row>
    <row r="365" spans="1:12" ht="15" customHeight="1" x14ac:dyDescent="0.25">
      <c r="A365" s="30"/>
      <c r="B365" s="30"/>
      <c r="C365" s="30"/>
      <c r="D365" s="30" t="str">
        <f>IF(ISBLANK(B365),"",_xlfn.XLOOKUP(B365,Inventaire!A:A,Inventaire!C:C))</f>
        <v/>
      </c>
      <c r="E365" s="65" t="str">
        <f>IF(ISBLANK(A365),"",_xlfn.XLOOKUP(A365,Clients!A:A,Clients!B:B))</f>
        <v/>
      </c>
      <c r="F365" s="100" t="str">
        <f>IF(ISBLANK(C365),"",SUM(_xlfn.XLOOKUP(D365,Inventaire!C:C,Inventaire!D:D)*C365))</f>
        <v/>
      </c>
      <c r="G365" s="61" t="str">
        <f t="shared" ca="1" si="5"/>
        <v/>
      </c>
      <c r="I365" s="30"/>
      <c r="J365" s="30"/>
      <c r="K365" s="68" t="str">
        <f>IF(ISBLANK(I365),"",_xlfn.XLOOKUP(I365,Inventaire!A:A,Inventaire!C:C))</f>
        <v/>
      </c>
      <c r="L365" s="67"/>
    </row>
    <row r="366" spans="1:12" ht="15" customHeight="1" x14ac:dyDescent="0.25">
      <c r="A366" s="30"/>
      <c r="B366" s="30"/>
      <c r="C366" s="30"/>
      <c r="D366" s="30" t="str">
        <f>IF(ISBLANK(B366),"",_xlfn.XLOOKUP(B366,Inventaire!A:A,Inventaire!C:C))</f>
        <v/>
      </c>
      <c r="E366" s="65" t="str">
        <f>IF(ISBLANK(A366),"",_xlfn.XLOOKUP(A366,Clients!A:A,Clients!B:B))</f>
        <v/>
      </c>
      <c r="F366" s="100" t="str">
        <f>IF(ISBLANK(C366),"",SUM(_xlfn.XLOOKUP(D366,Inventaire!C:C,Inventaire!D:D)*C366))</f>
        <v/>
      </c>
      <c r="G366" s="61" t="str">
        <f t="shared" ca="1" si="5"/>
        <v/>
      </c>
      <c r="I366" s="30"/>
      <c r="J366" s="30"/>
      <c r="K366" s="68" t="str">
        <f>IF(ISBLANK(I366),"",_xlfn.XLOOKUP(I366,Inventaire!A:A,Inventaire!C:C))</f>
        <v/>
      </c>
      <c r="L366" s="67"/>
    </row>
    <row r="367" spans="1:12" ht="15" customHeight="1" x14ac:dyDescent="0.25">
      <c r="A367" s="30"/>
      <c r="B367" s="30"/>
      <c r="C367" s="30"/>
      <c r="D367" s="30" t="str">
        <f>IF(ISBLANK(B367),"",_xlfn.XLOOKUP(B367,Inventaire!A:A,Inventaire!C:C))</f>
        <v/>
      </c>
      <c r="E367" s="65" t="str">
        <f>IF(ISBLANK(A367),"",_xlfn.XLOOKUP(A367,Clients!A:A,Clients!B:B))</f>
        <v/>
      </c>
      <c r="F367" s="100" t="str">
        <f>IF(ISBLANK(C367),"",SUM(_xlfn.XLOOKUP(D367,Inventaire!C:C,Inventaire!D:D)*C367))</f>
        <v/>
      </c>
      <c r="G367" s="61" t="str">
        <f t="shared" ca="1" si="5"/>
        <v/>
      </c>
      <c r="I367" s="30"/>
      <c r="J367" s="30"/>
      <c r="K367" s="68" t="str">
        <f>IF(ISBLANK(I367),"",_xlfn.XLOOKUP(I367,Inventaire!A:A,Inventaire!C:C))</f>
        <v/>
      </c>
      <c r="L367" s="67"/>
    </row>
    <row r="368" spans="1:12" ht="15" customHeight="1" x14ac:dyDescent="0.25">
      <c r="A368" s="30"/>
      <c r="B368" s="30"/>
      <c r="C368" s="30"/>
      <c r="D368" s="30" t="str">
        <f>IF(ISBLANK(B368),"",_xlfn.XLOOKUP(B368,Inventaire!A:A,Inventaire!C:C))</f>
        <v/>
      </c>
      <c r="E368" s="65" t="str">
        <f>IF(ISBLANK(A368),"",_xlfn.XLOOKUP(A368,Clients!A:A,Clients!B:B))</f>
        <v/>
      </c>
      <c r="F368" s="100" t="str">
        <f>IF(ISBLANK(C368),"",SUM(_xlfn.XLOOKUP(D368,Inventaire!C:C,Inventaire!D:D)*C368))</f>
        <v/>
      </c>
      <c r="G368" s="61" t="str">
        <f t="shared" ca="1" si="5"/>
        <v/>
      </c>
      <c r="I368" s="30"/>
      <c r="J368" s="30"/>
      <c r="K368" s="68" t="str">
        <f>IF(ISBLANK(I368),"",_xlfn.XLOOKUP(I368,Inventaire!A:A,Inventaire!C:C))</f>
        <v/>
      </c>
      <c r="L368" s="67"/>
    </row>
    <row r="369" spans="1:12" ht="15" customHeight="1" x14ac:dyDescent="0.25">
      <c r="A369" s="30"/>
      <c r="B369" s="30"/>
      <c r="C369" s="30"/>
      <c r="D369" s="30" t="str">
        <f>IF(ISBLANK(B369),"",_xlfn.XLOOKUP(B369,Inventaire!A:A,Inventaire!C:C))</f>
        <v/>
      </c>
      <c r="E369" s="65" t="str">
        <f>IF(ISBLANK(A369),"",_xlfn.XLOOKUP(A369,Clients!A:A,Clients!B:B))</f>
        <v/>
      </c>
      <c r="F369" s="100" t="str">
        <f>IF(ISBLANK(C369),"",SUM(_xlfn.XLOOKUP(D369,Inventaire!C:C,Inventaire!D:D)*C369))</f>
        <v/>
      </c>
      <c r="G369" s="61" t="str">
        <f t="shared" ca="1" si="5"/>
        <v/>
      </c>
      <c r="I369" s="30"/>
      <c r="J369" s="30"/>
      <c r="K369" s="68" t="str">
        <f>IF(ISBLANK(I369),"",_xlfn.XLOOKUP(I369,Inventaire!A:A,Inventaire!C:C))</f>
        <v/>
      </c>
      <c r="L369" s="67"/>
    </row>
    <row r="370" spans="1:12" ht="15" customHeight="1" x14ac:dyDescent="0.25">
      <c r="A370" s="30"/>
      <c r="B370" s="30"/>
      <c r="C370" s="30"/>
      <c r="D370" s="30" t="str">
        <f>IF(ISBLANK(B370),"",_xlfn.XLOOKUP(B370,Inventaire!A:A,Inventaire!C:C))</f>
        <v/>
      </c>
      <c r="E370" s="65" t="str">
        <f>IF(ISBLANK(A370),"",_xlfn.XLOOKUP(A370,Clients!A:A,Clients!B:B))</f>
        <v/>
      </c>
      <c r="F370" s="100" t="str">
        <f>IF(ISBLANK(C370),"",SUM(_xlfn.XLOOKUP(D370,Inventaire!C:C,Inventaire!D:D)*C370))</f>
        <v/>
      </c>
      <c r="G370" s="61" t="str">
        <f t="shared" ca="1" si="5"/>
        <v/>
      </c>
      <c r="I370" s="30"/>
      <c r="J370" s="30"/>
      <c r="K370" s="68" t="str">
        <f>IF(ISBLANK(I370),"",_xlfn.XLOOKUP(I370,Inventaire!A:A,Inventaire!C:C))</f>
        <v/>
      </c>
      <c r="L370" s="67"/>
    </row>
    <row r="371" spans="1:12" ht="15" customHeight="1" x14ac:dyDescent="0.25">
      <c r="A371" s="30"/>
      <c r="B371" s="30"/>
      <c r="C371" s="30"/>
      <c r="D371" s="30" t="str">
        <f>IF(ISBLANK(B371),"",_xlfn.XLOOKUP(B371,Inventaire!A:A,Inventaire!C:C))</f>
        <v/>
      </c>
      <c r="E371" s="65" t="str">
        <f>IF(ISBLANK(A371),"",_xlfn.XLOOKUP(A371,Clients!A:A,Clients!B:B))</f>
        <v/>
      </c>
      <c r="F371" s="100" t="str">
        <f>IF(ISBLANK(C371),"",SUM(_xlfn.XLOOKUP(D371,Inventaire!C:C,Inventaire!D:D)*C371))</f>
        <v/>
      </c>
      <c r="G371" s="61" t="str">
        <f t="shared" ca="1" si="5"/>
        <v/>
      </c>
      <c r="I371" s="30"/>
      <c r="J371" s="30"/>
      <c r="K371" s="68" t="str">
        <f>IF(ISBLANK(I371),"",_xlfn.XLOOKUP(I371,Inventaire!A:A,Inventaire!C:C))</f>
        <v/>
      </c>
      <c r="L371" s="67"/>
    </row>
    <row r="372" spans="1:12" ht="15" customHeight="1" x14ac:dyDescent="0.25">
      <c r="A372" s="30"/>
      <c r="B372" s="30"/>
      <c r="C372" s="30"/>
      <c r="D372" s="30" t="str">
        <f>IF(ISBLANK(B372),"",_xlfn.XLOOKUP(B372,Inventaire!A:A,Inventaire!C:C))</f>
        <v/>
      </c>
      <c r="E372" s="65" t="str">
        <f>IF(ISBLANK(A372),"",_xlfn.XLOOKUP(A372,Clients!A:A,Clients!B:B))</f>
        <v/>
      </c>
      <c r="F372" s="100" t="str">
        <f>IF(ISBLANK(C372),"",SUM(_xlfn.XLOOKUP(D372,Inventaire!C:C,Inventaire!D:D)*C372))</f>
        <v/>
      </c>
      <c r="G372" s="61" t="str">
        <f t="shared" ca="1" si="5"/>
        <v/>
      </c>
      <c r="I372" s="30"/>
      <c r="J372" s="30"/>
      <c r="K372" s="68" t="str">
        <f>IF(ISBLANK(I372),"",_xlfn.XLOOKUP(I372,Inventaire!A:A,Inventaire!C:C))</f>
        <v/>
      </c>
      <c r="L372" s="67"/>
    </row>
    <row r="373" spans="1:12" ht="15" customHeight="1" x14ac:dyDescent="0.25">
      <c r="A373" s="30"/>
      <c r="B373" s="30"/>
      <c r="C373" s="30"/>
      <c r="D373" s="30" t="str">
        <f>IF(ISBLANK(B373),"",_xlfn.XLOOKUP(B373,Inventaire!A:A,Inventaire!C:C))</f>
        <v/>
      </c>
      <c r="E373" s="65" t="str">
        <f>IF(ISBLANK(A373),"",_xlfn.XLOOKUP(A373,Clients!A:A,Clients!B:B))</f>
        <v/>
      </c>
      <c r="F373" s="100" t="str">
        <f>IF(ISBLANK(C373),"",SUM(_xlfn.XLOOKUP(D373,Inventaire!C:C,Inventaire!D:D)*C373))</f>
        <v/>
      </c>
      <c r="G373" s="61" t="str">
        <f t="shared" ca="1" si="5"/>
        <v/>
      </c>
      <c r="I373" s="30"/>
      <c r="J373" s="30"/>
      <c r="K373" s="68" t="str">
        <f>IF(ISBLANK(I373),"",_xlfn.XLOOKUP(I373,Inventaire!A:A,Inventaire!C:C))</f>
        <v/>
      </c>
      <c r="L373" s="67"/>
    </row>
    <row r="374" spans="1:12" ht="15" customHeight="1" x14ac:dyDescent="0.25">
      <c r="A374" s="30"/>
      <c r="B374" s="30"/>
      <c r="C374" s="30"/>
      <c r="D374" s="30" t="str">
        <f>IF(ISBLANK(B374),"",_xlfn.XLOOKUP(B374,Inventaire!A:A,Inventaire!C:C))</f>
        <v/>
      </c>
      <c r="E374" s="65" t="str">
        <f>IF(ISBLANK(A374),"",_xlfn.XLOOKUP(A374,Clients!A:A,Clients!B:B))</f>
        <v/>
      </c>
      <c r="F374" s="100" t="str">
        <f>IF(ISBLANK(C374),"",SUM(_xlfn.XLOOKUP(D374,Inventaire!C:C,Inventaire!D:D)*C374))</f>
        <v/>
      </c>
      <c r="G374" s="61" t="str">
        <f t="shared" ca="1" si="5"/>
        <v/>
      </c>
      <c r="I374" s="30"/>
      <c r="J374" s="30"/>
      <c r="K374" s="68" t="str">
        <f>IF(ISBLANK(I374),"",_xlfn.XLOOKUP(I374,Inventaire!A:A,Inventaire!C:C))</f>
        <v/>
      </c>
      <c r="L374" s="67"/>
    </row>
    <row r="375" spans="1:12" ht="15" customHeight="1" x14ac:dyDescent="0.25">
      <c r="A375" s="30"/>
      <c r="B375" s="30"/>
      <c r="C375" s="30"/>
      <c r="D375" s="30" t="str">
        <f>IF(ISBLANK(B375),"",_xlfn.XLOOKUP(B375,Inventaire!A:A,Inventaire!C:C))</f>
        <v/>
      </c>
      <c r="E375" s="65" t="str">
        <f>IF(ISBLANK(A375),"",_xlfn.XLOOKUP(A375,Clients!A:A,Clients!B:B))</f>
        <v/>
      </c>
      <c r="F375" s="100" t="str">
        <f>IF(ISBLANK(C375),"",SUM(_xlfn.XLOOKUP(D375,Inventaire!C:C,Inventaire!D:D)*C375))</f>
        <v/>
      </c>
      <c r="G375" s="61" t="str">
        <f t="shared" ca="1" si="5"/>
        <v/>
      </c>
      <c r="I375" s="30"/>
      <c r="J375" s="30"/>
      <c r="K375" s="68" t="str">
        <f>IF(ISBLANK(I375),"",_xlfn.XLOOKUP(I375,Inventaire!A:A,Inventaire!C:C))</f>
        <v/>
      </c>
      <c r="L375" s="67"/>
    </row>
    <row r="376" spans="1:12" ht="15" customHeight="1" x14ac:dyDescent="0.25">
      <c r="A376" s="30"/>
      <c r="B376" s="30"/>
      <c r="C376" s="30"/>
      <c r="D376" s="30" t="str">
        <f>IF(ISBLANK(B376),"",_xlfn.XLOOKUP(B376,Inventaire!A:A,Inventaire!C:C))</f>
        <v/>
      </c>
      <c r="E376" s="65" t="str">
        <f>IF(ISBLANK(A376),"",_xlfn.XLOOKUP(A376,Clients!A:A,Clients!B:B))</f>
        <v/>
      </c>
      <c r="F376" s="100" t="str">
        <f>IF(ISBLANK(C376),"",SUM(_xlfn.XLOOKUP(D376,Inventaire!C:C,Inventaire!D:D)*C376))</f>
        <v/>
      </c>
      <c r="G376" s="61" t="str">
        <f t="shared" ca="1" si="5"/>
        <v/>
      </c>
      <c r="I376" s="30"/>
      <c r="J376" s="30"/>
      <c r="K376" s="68" t="str">
        <f>IF(ISBLANK(I376),"",_xlfn.XLOOKUP(I376,Inventaire!A:A,Inventaire!C:C))</f>
        <v/>
      </c>
      <c r="L376" s="67"/>
    </row>
    <row r="377" spans="1:12" ht="15" customHeight="1" x14ac:dyDescent="0.25">
      <c r="A377" s="30"/>
      <c r="B377" s="30"/>
      <c r="C377" s="30"/>
      <c r="D377" s="30" t="str">
        <f>IF(ISBLANK(B377),"",_xlfn.XLOOKUP(B377,Inventaire!A:A,Inventaire!C:C))</f>
        <v/>
      </c>
      <c r="E377" s="65" t="str">
        <f>IF(ISBLANK(A377),"",_xlfn.XLOOKUP(A377,Clients!A:A,Clients!B:B))</f>
        <v/>
      </c>
      <c r="F377" s="100" t="str">
        <f>IF(ISBLANK(C377),"",SUM(_xlfn.XLOOKUP(D377,Inventaire!C:C,Inventaire!D:D)*C377))</f>
        <v/>
      </c>
      <c r="G377" s="61" t="str">
        <f t="shared" ca="1" si="5"/>
        <v/>
      </c>
      <c r="I377" s="30"/>
      <c r="J377" s="30"/>
      <c r="K377" s="68" t="str">
        <f>IF(ISBLANK(I377),"",_xlfn.XLOOKUP(I377,Inventaire!A:A,Inventaire!C:C))</f>
        <v/>
      </c>
      <c r="L377" s="67"/>
    </row>
    <row r="378" spans="1:12" ht="15" customHeight="1" x14ac:dyDescent="0.25">
      <c r="A378" s="30"/>
      <c r="B378" s="30"/>
      <c r="C378" s="30"/>
      <c r="D378" s="30" t="str">
        <f>IF(ISBLANK(B378),"",_xlfn.XLOOKUP(B378,Inventaire!A:A,Inventaire!C:C))</f>
        <v/>
      </c>
      <c r="E378" s="65" t="str">
        <f>IF(ISBLANK(A378),"",_xlfn.XLOOKUP(A378,Clients!A:A,Clients!B:B))</f>
        <v/>
      </c>
      <c r="F378" s="100" t="str">
        <f>IF(ISBLANK(C378),"",SUM(_xlfn.XLOOKUP(D378,Inventaire!C:C,Inventaire!D:D)*C378))</f>
        <v/>
      </c>
      <c r="G378" s="61" t="str">
        <f t="shared" ca="1" si="5"/>
        <v/>
      </c>
      <c r="I378" s="30"/>
      <c r="J378" s="30"/>
      <c r="K378" s="68" t="str">
        <f>IF(ISBLANK(I378),"",_xlfn.XLOOKUP(I378,Inventaire!A:A,Inventaire!C:C))</f>
        <v/>
      </c>
      <c r="L378" s="67"/>
    </row>
    <row r="379" spans="1:12" ht="15" customHeight="1" x14ac:dyDescent="0.25">
      <c r="A379" s="30"/>
      <c r="B379" s="30"/>
      <c r="C379" s="30"/>
      <c r="D379" s="30" t="str">
        <f>IF(ISBLANK(B379),"",_xlfn.XLOOKUP(B379,Inventaire!A:A,Inventaire!C:C))</f>
        <v/>
      </c>
      <c r="E379" s="65" t="str">
        <f>IF(ISBLANK(A379),"",_xlfn.XLOOKUP(A379,Clients!A:A,Clients!B:B))</f>
        <v/>
      </c>
      <c r="F379" s="100" t="str">
        <f>IF(ISBLANK(C379),"",SUM(_xlfn.XLOOKUP(D379,Inventaire!C:C,Inventaire!D:D)*C379))</f>
        <v/>
      </c>
      <c r="G379" s="61" t="str">
        <f t="shared" ca="1" si="5"/>
        <v/>
      </c>
      <c r="I379" s="30"/>
      <c r="J379" s="30"/>
      <c r="K379" s="68" t="str">
        <f>IF(ISBLANK(I379),"",_xlfn.XLOOKUP(I379,Inventaire!A:A,Inventaire!C:C))</f>
        <v/>
      </c>
      <c r="L379" s="67"/>
    </row>
    <row r="380" spans="1:12" ht="15" customHeight="1" x14ac:dyDescent="0.25">
      <c r="A380" s="30"/>
      <c r="B380" s="30"/>
      <c r="C380" s="30"/>
      <c r="D380" s="30" t="str">
        <f>IF(ISBLANK(B380),"",_xlfn.XLOOKUP(B380,Inventaire!A:A,Inventaire!C:C))</f>
        <v/>
      </c>
      <c r="E380" s="65" t="str">
        <f>IF(ISBLANK(A380),"",_xlfn.XLOOKUP(A380,Clients!A:A,Clients!B:B))</f>
        <v/>
      </c>
      <c r="F380" s="100" t="str">
        <f>IF(ISBLANK(C380),"",SUM(_xlfn.XLOOKUP(D380,Inventaire!C:C,Inventaire!D:D)*C380))</f>
        <v/>
      </c>
      <c r="G380" s="61" t="str">
        <f t="shared" ca="1" si="5"/>
        <v/>
      </c>
      <c r="I380" s="30"/>
      <c r="J380" s="30"/>
      <c r="K380" s="68" t="str">
        <f>IF(ISBLANK(I380),"",_xlfn.XLOOKUP(I380,Inventaire!A:A,Inventaire!C:C))</f>
        <v/>
      </c>
      <c r="L380" s="67"/>
    </row>
    <row r="381" spans="1:12" ht="15" customHeight="1" x14ac:dyDescent="0.25">
      <c r="A381" s="30"/>
      <c r="B381" s="30"/>
      <c r="C381" s="30"/>
      <c r="D381" s="30" t="str">
        <f>IF(ISBLANK(B381),"",_xlfn.XLOOKUP(B381,Inventaire!A:A,Inventaire!C:C))</f>
        <v/>
      </c>
      <c r="E381" s="65" t="str">
        <f>IF(ISBLANK(A381),"",_xlfn.XLOOKUP(A381,Clients!A:A,Clients!B:B))</f>
        <v/>
      </c>
      <c r="F381" s="100" t="str">
        <f>IF(ISBLANK(C381),"",SUM(_xlfn.XLOOKUP(D381,Inventaire!C:C,Inventaire!D:D)*C381))</f>
        <v/>
      </c>
      <c r="G381" s="61" t="str">
        <f t="shared" ca="1" si="5"/>
        <v/>
      </c>
      <c r="I381" s="30"/>
      <c r="J381" s="30"/>
      <c r="K381" s="68" t="str">
        <f>IF(ISBLANK(I381),"",_xlfn.XLOOKUP(I381,Inventaire!A:A,Inventaire!C:C))</f>
        <v/>
      </c>
      <c r="L381" s="67"/>
    </row>
    <row r="382" spans="1:12" ht="15" customHeight="1" x14ac:dyDescent="0.25">
      <c r="A382" s="30"/>
      <c r="B382" s="30"/>
      <c r="C382" s="30"/>
      <c r="D382" s="30" t="str">
        <f>IF(ISBLANK(B382),"",_xlfn.XLOOKUP(B382,Inventaire!A:A,Inventaire!C:C))</f>
        <v/>
      </c>
      <c r="E382" s="65" t="str">
        <f>IF(ISBLANK(A382),"",_xlfn.XLOOKUP(A382,Clients!A:A,Clients!B:B))</f>
        <v/>
      </c>
      <c r="F382" s="100" t="str">
        <f>IF(ISBLANK(C382),"",SUM(_xlfn.XLOOKUP(D382,Inventaire!C:C,Inventaire!D:D)*C382))</f>
        <v/>
      </c>
      <c r="G382" s="61" t="str">
        <f t="shared" ca="1" si="5"/>
        <v/>
      </c>
      <c r="I382" s="30"/>
      <c r="J382" s="30"/>
      <c r="K382" s="68" t="str">
        <f>IF(ISBLANK(I382),"",_xlfn.XLOOKUP(I382,Inventaire!A:A,Inventaire!C:C))</f>
        <v/>
      </c>
      <c r="L382" s="67"/>
    </row>
    <row r="383" spans="1:12" ht="15" customHeight="1" x14ac:dyDescent="0.25">
      <c r="A383" s="30"/>
      <c r="B383" s="30"/>
      <c r="C383" s="30"/>
      <c r="D383" s="30" t="str">
        <f>IF(ISBLANK(B383),"",_xlfn.XLOOKUP(B383,Inventaire!A:A,Inventaire!C:C))</f>
        <v/>
      </c>
      <c r="E383" s="65" t="str">
        <f>IF(ISBLANK(A383),"",_xlfn.XLOOKUP(A383,Clients!A:A,Clients!B:B))</f>
        <v/>
      </c>
      <c r="F383" s="100" t="str">
        <f>IF(ISBLANK(C383),"",SUM(_xlfn.XLOOKUP(D383,Inventaire!C:C,Inventaire!D:D)*C383))</f>
        <v/>
      </c>
      <c r="G383" s="61" t="str">
        <f t="shared" ca="1" si="5"/>
        <v/>
      </c>
      <c r="I383" s="30"/>
      <c r="J383" s="30"/>
      <c r="K383" s="68" t="str">
        <f>IF(ISBLANK(I383),"",_xlfn.XLOOKUP(I383,Inventaire!A:A,Inventaire!C:C))</f>
        <v/>
      </c>
      <c r="L383" s="67"/>
    </row>
    <row r="384" spans="1:12" ht="15" customHeight="1" x14ac:dyDescent="0.25">
      <c r="A384" s="30"/>
      <c r="B384" s="30"/>
      <c r="C384" s="30"/>
      <c r="D384" s="30" t="str">
        <f>IF(ISBLANK(B384),"",_xlfn.XLOOKUP(B384,Inventaire!A:A,Inventaire!C:C))</f>
        <v/>
      </c>
      <c r="E384" s="65" t="str">
        <f>IF(ISBLANK(A384),"",_xlfn.XLOOKUP(A384,Clients!A:A,Clients!B:B))</f>
        <v/>
      </c>
      <c r="F384" s="100" t="str">
        <f>IF(ISBLANK(C384),"",SUM(_xlfn.XLOOKUP(D384,Inventaire!C:C,Inventaire!D:D)*C384))</f>
        <v/>
      </c>
      <c r="G384" s="61" t="str">
        <f t="shared" ca="1" si="5"/>
        <v/>
      </c>
      <c r="I384" s="30"/>
      <c r="J384" s="30"/>
      <c r="K384" s="68" t="str">
        <f>IF(ISBLANK(I384),"",_xlfn.XLOOKUP(I384,Inventaire!A:A,Inventaire!C:C))</f>
        <v/>
      </c>
      <c r="L384" s="67"/>
    </row>
    <row r="385" spans="1:12" ht="15" customHeight="1" x14ac:dyDescent="0.25">
      <c r="A385" s="30"/>
      <c r="B385" s="30"/>
      <c r="C385" s="30"/>
      <c r="D385" s="30" t="str">
        <f>IF(ISBLANK(B385),"",_xlfn.XLOOKUP(B385,Inventaire!A:A,Inventaire!C:C))</f>
        <v/>
      </c>
      <c r="E385" s="65" t="str">
        <f>IF(ISBLANK(A385),"",_xlfn.XLOOKUP(A385,Clients!A:A,Clients!B:B))</f>
        <v/>
      </c>
      <c r="F385" s="100" t="str">
        <f>IF(ISBLANK(C385),"",SUM(_xlfn.XLOOKUP(D385,Inventaire!C:C,Inventaire!D:D)*C385))</f>
        <v/>
      </c>
      <c r="G385" s="61" t="str">
        <f t="shared" ca="1" si="5"/>
        <v/>
      </c>
      <c r="I385" s="30"/>
      <c r="J385" s="30"/>
      <c r="K385" s="68" t="str">
        <f>IF(ISBLANK(I385),"",_xlfn.XLOOKUP(I385,Inventaire!A:A,Inventaire!C:C))</f>
        <v/>
      </c>
      <c r="L385" s="67"/>
    </row>
    <row r="386" spans="1:12" ht="15" customHeight="1" x14ac:dyDescent="0.25">
      <c r="A386" s="30"/>
      <c r="B386" s="30"/>
      <c r="C386" s="30"/>
      <c r="D386" s="30" t="str">
        <f>IF(ISBLANK(B386),"",_xlfn.XLOOKUP(B386,Inventaire!A:A,Inventaire!C:C))</f>
        <v/>
      </c>
      <c r="E386" s="65" t="str">
        <f>IF(ISBLANK(A386),"",_xlfn.XLOOKUP(A386,Clients!A:A,Clients!B:B))</f>
        <v/>
      </c>
      <c r="F386" s="100" t="str">
        <f>IF(ISBLANK(C386),"",SUM(_xlfn.XLOOKUP(D386,Inventaire!C:C,Inventaire!D:D)*C386))</f>
        <v/>
      </c>
      <c r="G386" s="61" t="str">
        <f t="shared" ca="1" si="5"/>
        <v/>
      </c>
      <c r="I386" s="30"/>
      <c r="J386" s="30"/>
      <c r="K386" s="68" t="str">
        <f>IF(ISBLANK(I386),"",_xlfn.XLOOKUP(I386,Inventaire!A:A,Inventaire!C:C))</f>
        <v/>
      </c>
      <c r="L386" s="67"/>
    </row>
    <row r="387" spans="1:12" ht="15" customHeight="1" x14ac:dyDescent="0.25">
      <c r="A387" s="30"/>
      <c r="B387" s="30"/>
      <c r="C387" s="30"/>
      <c r="D387" s="30" t="str">
        <f>IF(ISBLANK(B387),"",_xlfn.XLOOKUP(B387,Inventaire!A:A,Inventaire!C:C))</f>
        <v/>
      </c>
      <c r="E387" s="65" t="str">
        <f>IF(ISBLANK(A387),"",_xlfn.XLOOKUP(A387,Clients!A:A,Clients!B:B))</f>
        <v/>
      </c>
      <c r="F387" s="100" t="str">
        <f>IF(ISBLANK(C387),"",SUM(_xlfn.XLOOKUP(D387,Inventaire!C:C,Inventaire!D:D)*C387))</f>
        <v/>
      </c>
      <c r="G387" s="61" t="str">
        <f t="shared" ca="1" si="5"/>
        <v/>
      </c>
      <c r="I387" s="30"/>
      <c r="J387" s="30"/>
      <c r="K387" s="68" t="str">
        <f>IF(ISBLANK(I387),"",_xlfn.XLOOKUP(I387,Inventaire!A:A,Inventaire!C:C))</f>
        <v/>
      </c>
      <c r="L387" s="67"/>
    </row>
    <row r="388" spans="1:12" ht="15" customHeight="1" x14ac:dyDescent="0.25">
      <c r="A388" s="30"/>
      <c r="B388" s="30"/>
      <c r="C388" s="30"/>
      <c r="D388" s="30" t="str">
        <f>IF(ISBLANK(B388),"",_xlfn.XLOOKUP(B388,Inventaire!A:A,Inventaire!C:C))</f>
        <v/>
      </c>
      <c r="E388" s="65" t="str">
        <f>IF(ISBLANK(A388),"",_xlfn.XLOOKUP(A388,Clients!A:A,Clients!B:B))</f>
        <v/>
      </c>
      <c r="F388" s="100" t="str">
        <f>IF(ISBLANK(C388),"",SUM(_xlfn.XLOOKUP(D388,Inventaire!C:C,Inventaire!D:D)*C388))</f>
        <v/>
      </c>
      <c r="G388" s="61" t="str">
        <f t="shared" ref="G388:G451" ca="1" si="6">IF(ISBLANK(C388),"",TODAY())</f>
        <v/>
      </c>
      <c r="I388" s="30"/>
      <c r="J388" s="30"/>
      <c r="K388" s="68" t="str">
        <f>IF(ISBLANK(I388),"",_xlfn.XLOOKUP(I388,Inventaire!A:A,Inventaire!C:C))</f>
        <v/>
      </c>
      <c r="L388" s="67"/>
    </row>
    <row r="389" spans="1:12" ht="15" customHeight="1" x14ac:dyDescent="0.25">
      <c r="A389" s="30"/>
      <c r="B389" s="30"/>
      <c r="C389" s="30"/>
      <c r="D389" s="30" t="str">
        <f>IF(ISBLANK(B389),"",_xlfn.XLOOKUP(B389,Inventaire!A:A,Inventaire!C:C))</f>
        <v/>
      </c>
      <c r="E389" s="65" t="str">
        <f>IF(ISBLANK(A389),"",_xlfn.XLOOKUP(A389,Clients!A:A,Clients!B:B))</f>
        <v/>
      </c>
      <c r="F389" s="100" t="str">
        <f>IF(ISBLANK(C389),"",SUM(_xlfn.XLOOKUP(D389,Inventaire!C:C,Inventaire!D:D)*C389))</f>
        <v/>
      </c>
      <c r="G389" s="61" t="str">
        <f t="shared" ca="1" si="6"/>
        <v/>
      </c>
      <c r="I389" s="30"/>
      <c r="J389" s="30"/>
      <c r="K389" s="68" t="str">
        <f>IF(ISBLANK(I389),"",_xlfn.XLOOKUP(I389,Inventaire!A:A,Inventaire!C:C))</f>
        <v/>
      </c>
      <c r="L389" s="67"/>
    </row>
    <row r="390" spans="1:12" ht="15" customHeight="1" x14ac:dyDescent="0.25">
      <c r="A390" s="30"/>
      <c r="B390" s="30"/>
      <c r="C390" s="30"/>
      <c r="D390" s="30" t="str">
        <f>IF(ISBLANK(B390),"",_xlfn.XLOOKUP(B390,Inventaire!A:A,Inventaire!C:C))</f>
        <v/>
      </c>
      <c r="E390" s="65" t="str">
        <f>IF(ISBLANK(A390),"",_xlfn.XLOOKUP(A390,Clients!A:A,Clients!B:B))</f>
        <v/>
      </c>
      <c r="F390" s="100" t="str">
        <f>IF(ISBLANK(C390),"",SUM(_xlfn.XLOOKUP(D390,Inventaire!C:C,Inventaire!D:D)*C390))</f>
        <v/>
      </c>
      <c r="G390" s="61" t="str">
        <f t="shared" ca="1" si="6"/>
        <v/>
      </c>
      <c r="I390" s="30"/>
      <c r="J390" s="30"/>
      <c r="K390" s="68" t="str">
        <f>IF(ISBLANK(I390),"",_xlfn.XLOOKUP(I390,Inventaire!A:A,Inventaire!C:C))</f>
        <v/>
      </c>
      <c r="L390" s="67"/>
    </row>
    <row r="391" spans="1:12" ht="15" customHeight="1" x14ac:dyDescent="0.25">
      <c r="A391" s="30"/>
      <c r="B391" s="30"/>
      <c r="C391" s="30"/>
      <c r="D391" s="30" t="str">
        <f>IF(ISBLANK(B391),"",_xlfn.XLOOKUP(B391,Inventaire!A:A,Inventaire!C:C))</f>
        <v/>
      </c>
      <c r="E391" s="65" t="str">
        <f>IF(ISBLANK(A391),"",_xlfn.XLOOKUP(A391,Clients!A:A,Clients!B:B))</f>
        <v/>
      </c>
      <c r="F391" s="100" t="str">
        <f>IF(ISBLANK(C391),"",SUM(_xlfn.XLOOKUP(D391,Inventaire!C:C,Inventaire!D:D)*C391))</f>
        <v/>
      </c>
      <c r="G391" s="61" t="str">
        <f t="shared" ca="1" si="6"/>
        <v/>
      </c>
      <c r="I391" s="30"/>
      <c r="J391" s="30"/>
      <c r="K391" s="68" t="str">
        <f>IF(ISBLANK(I391),"",_xlfn.XLOOKUP(I391,Inventaire!A:A,Inventaire!C:C))</f>
        <v/>
      </c>
      <c r="L391" s="67"/>
    </row>
    <row r="392" spans="1:12" ht="15" customHeight="1" x14ac:dyDescent="0.25">
      <c r="A392" s="30"/>
      <c r="B392" s="30"/>
      <c r="C392" s="30"/>
      <c r="D392" s="30" t="str">
        <f>IF(ISBLANK(B392),"",_xlfn.XLOOKUP(B392,Inventaire!A:A,Inventaire!C:C))</f>
        <v/>
      </c>
      <c r="E392" s="65" t="str">
        <f>IF(ISBLANK(A392),"",_xlfn.XLOOKUP(A392,Clients!A:A,Clients!B:B))</f>
        <v/>
      </c>
      <c r="F392" s="100" t="str">
        <f>IF(ISBLANK(C392),"",SUM(_xlfn.XLOOKUP(D392,Inventaire!C:C,Inventaire!D:D)*C392))</f>
        <v/>
      </c>
      <c r="G392" s="61" t="str">
        <f t="shared" ca="1" si="6"/>
        <v/>
      </c>
      <c r="I392" s="30"/>
      <c r="J392" s="30"/>
      <c r="K392" s="68" t="str">
        <f>IF(ISBLANK(I392),"",_xlfn.XLOOKUP(I392,Inventaire!A:A,Inventaire!C:C))</f>
        <v/>
      </c>
      <c r="L392" s="67"/>
    </row>
    <row r="393" spans="1:12" ht="15" customHeight="1" x14ac:dyDescent="0.25">
      <c r="A393" s="30"/>
      <c r="B393" s="30"/>
      <c r="C393" s="30"/>
      <c r="D393" s="30" t="str">
        <f>IF(ISBLANK(B393),"",_xlfn.XLOOKUP(B393,Inventaire!A:A,Inventaire!C:C))</f>
        <v/>
      </c>
      <c r="E393" s="65" t="str">
        <f>IF(ISBLANK(A393),"",_xlfn.XLOOKUP(A393,Clients!A:A,Clients!B:B))</f>
        <v/>
      </c>
      <c r="F393" s="100" t="str">
        <f>IF(ISBLANK(C393),"",SUM(_xlfn.XLOOKUP(D393,Inventaire!C:C,Inventaire!D:D)*C393))</f>
        <v/>
      </c>
      <c r="G393" s="61" t="str">
        <f t="shared" ca="1" si="6"/>
        <v/>
      </c>
      <c r="I393" s="30"/>
      <c r="J393" s="30"/>
      <c r="K393" s="68" t="str">
        <f>IF(ISBLANK(I393),"",_xlfn.XLOOKUP(I393,Inventaire!A:A,Inventaire!C:C))</f>
        <v/>
      </c>
      <c r="L393" s="67"/>
    </row>
    <row r="394" spans="1:12" ht="15" customHeight="1" x14ac:dyDescent="0.25">
      <c r="A394" s="30"/>
      <c r="B394" s="30"/>
      <c r="C394" s="30"/>
      <c r="D394" s="30" t="str">
        <f>IF(ISBLANK(B394),"",_xlfn.XLOOKUP(B394,Inventaire!A:A,Inventaire!C:C))</f>
        <v/>
      </c>
      <c r="E394" s="65" t="str">
        <f>IF(ISBLANK(A394),"",_xlfn.XLOOKUP(A394,Clients!A:A,Clients!B:B))</f>
        <v/>
      </c>
      <c r="F394" s="100" t="str">
        <f>IF(ISBLANK(C394),"",SUM(_xlfn.XLOOKUP(D394,Inventaire!C:C,Inventaire!D:D)*C394))</f>
        <v/>
      </c>
      <c r="G394" s="61" t="str">
        <f t="shared" ca="1" si="6"/>
        <v/>
      </c>
      <c r="I394" s="30"/>
      <c r="J394" s="30"/>
      <c r="K394" s="68" t="str">
        <f>IF(ISBLANK(I394),"",_xlfn.XLOOKUP(I394,Inventaire!A:A,Inventaire!C:C))</f>
        <v/>
      </c>
      <c r="L394" s="67"/>
    </row>
    <row r="395" spans="1:12" ht="15" customHeight="1" x14ac:dyDescent="0.25">
      <c r="A395" s="30"/>
      <c r="B395" s="30"/>
      <c r="C395" s="30"/>
      <c r="D395" s="30" t="str">
        <f>IF(ISBLANK(B395),"",_xlfn.XLOOKUP(B395,Inventaire!A:A,Inventaire!C:C))</f>
        <v/>
      </c>
      <c r="E395" s="65" t="str">
        <f>IF(ISBLANK(A395),"",_xlfn.XLOOKUP(A395,Clients!A:A,Clients!B:B))</f>
        <v/>
      </c>
      <c r="F395" s="100" t="str">
        <f>IF(ISBLANK(C395),"",SUM(_xlfn.XLOOKUP(D395,Inventaire!C:C,Inventaire!D:D)*C395))</f>
        <v/>
      </c>
      <c r="G395" s="61" t="str">
        <f t="shared" ca="1" si="6"/>
        <v/>
      </c>
      <c r="I395" s="30"/>
      <c r="J395" s="30"/>
      <c r="K395" s="68" t="str">
        <f>IF(ISBLANK(I395),"",_xlfn.XLOOKUP(I395,Inventaire!A:A,Inventaire!C:C))</f>
        <v/>
      </c>
      <c r="L395" s="67"/>
    </row>
    <row r="396" spans="1:12" ht="15" customHeight="1" x14ac:dyDescent="0.25">
      <c r="A396" s="30"/>
      <c r="B396" s="30"/>
      <c r="C396" s="30"/>
      <c r="D396" s="30" t="str">
        <f>IF(ISBLANK(B396),"",_xlfn.XLOOKUP(B396,Inventaire!A:A,Inventaire!C:C))</f>
        <v/>
      </c>
      <c r="E396" s="65" t="str">
        <f>IF(ISBLANK(A396),"",_xlfn.XLOOKUP(A396,Clients!A:A,Clients!B:B))</f>
        <v/>
      </c>
      <c r="F396" s="100" t="str">
        <f>IF(ISBLANK(C396),"",SUM(_xlfn.XLOOKUP(D396,Inventaire!C:C,Inventaire!D:D)*C396))</f>
        <v/>
      </c>
      <c r="G396" s="61" t="str">
        <f t="shared" ca="1" si="6"/>
        <v/>
      </c>
      <c r="I396" s="30"/>
      <c r="J396" s="30"/>
      <c r="K396" s="68" t="str">
        <f>IF(ISBLANK(I396),"",_xlfn.XLOOKUP(I396,Inventaire!A:A,Inventaire!C:C))</f>
        <v/>
      </c>
      <c r="L396" s="67"/>
    </row>
    <row r="397" spans="1:12" ht="15" customHeight="1" x14ac:dyDescent="0.25">
      <c r="A397" s="30"/>
      <c r="B397" s="30"/>
      <c r="C397" s="30"/>
      <c r="D397" s="30" t="str">
        <f>IF(ISBLANK(B397),"",_xlfn.XLOOKUP(B397,Inventaire!A:A,Inventaire!C:C))</f>
        <v/>
      </c>
      <c r="E397" s="65" t="str">
        <f>IF(ISBLANK(A397),"",_xlfn.XLOOKUP(A397,Clients!A:A,Clients!B:B))</f>
        <v/>
      </c>
      <c r="F397" s="100" t="str">
        <f>IF(ISBLANK(C397),"",SUM(_xlfn.XLOOKUP(D397,Inventaire!C:C,Inventaire!D:D)*C397))</f>
        <v/>
      </c>
      <c r="G397" s="61" t="str">
        <f t="shared" ca="1" si="6"/>
        <v/>
      </c>
      <c r="I397" s="30"/>
      <c r="J397" s="30"/>
      <c r="K397" s="68" t="str">
        <f>IF(ISBLANK(I397),"",_xlfn.XLOOKUP(I397,Inventaire!A:A,Inventaire!C:C))</f>
        <v/>
      </c>
      <c r="L397" s="67"/>
    </row>
    <row r="398" spans="1:12" ht="15" customHeight="1" x14ac:dyDescent="0.25">
      <c r="A398" s="30"/>
      <c r="B398" s="30"/>
      <c r="C398" s="30"/>
      <c r="D398" s="30" t="str">
        <f>IF(ISBLANK(B398),"",_xlfn.XLOOKUP(B398,Inventaire!A:A,Inventaire!C:C))</f>
        <v/>
      </c>
      <c r="E398" s="65" t="str">
        <f>IF(ISBLANK(A398),"",_xlfn.XLOOKUP(A398,Clients!A:A,Clients!B:B))</f>
        <v/>
      </c>
      <c r="F398" s="100" t="str">
        <f>IF(ISBLANK(C398),"",SUM(_xlfn.XLOOKUP(D398,Inventaire!C:C,Inventaire!D:D)*C398))</f>
        <v/>
      </c>
      <c r="G398" s="61" t="str">
        <f t="shared" ca="1" si="6"/>
        <v/>
      </c>
      <c r="I398" s="30"/>
      <c r="J398" s="30"/>
      <c r="K398" s="68" t="str">
        <f>IF(ISBLANK(I398),"",_xlfn.XLOOKUP(I398,Inventaire!A:A,Inventaire!C:C))</f>
        <v/>
      </c>
      <c r="L398" s="67"/>
    </row>
    <row r="399" spans="1:12" ht="15" customHeight="1" x14ac:dyDescent="0.25">
      <c r="A399" s="30"/>
      <c r="B399" s="30"/>
      <c r="C399" s="30"/>
      <c r="D399" s="30" t="str">
        <f>IF(ISBLANK(B399),"",_xlfn.XLOOKUP(B399,Inventaire!A:A,Inventaire!C:C))</f>
        <v/>
      </c>
      <c r="E399" s="65" t="str">
        <f>IF(ISBLANK(A399),"",_xlfn.XLOOKUP(A399,Clients!A:A,Clients!B:B))</f>
        <v/>
      </c>
      <c r="F399" s="100" t="str">
        <f>IF(ISBLANK(C399),"",SUM(_xlfn.XLOOKUP(D399,Inventaire!C:C,Inventaire!D:D)*C399))</f>
        <v/>
      </c>
      <c r="G399" s="61" t="str">
        <f t="shared" ca="1" si="6"/>
        <v/>
      </c>
      <c r="I399" s="30"/>
      <c r="J399" s="30"/>
      <c r="K399" s="68" t="str">
        <f>IF(ISBLANK(I399),"",_xlfn.XLOOKUP(I399,Inventaire!A:A,Inventaire!C:C))</f>
        <v/>
      </c>
      <c r="L399" s="67"/>
    </row>
    <row r="400" spans="1:12" ht="15" customHeight="1" x14ac:dyDescent="0.25">
      <c r="A400" s="30"/>
      <c r="B400" s="30"/>
      <c r="C400" s="30"/>
      <c r="D400" s="30" t="str">
        <f>IF(ISBLANK(B400),"",_xlfn.XLOOKUP(B400,Inventaire!A:A,Inventaire!C:C))</f>
        <v/>
      </c>
      <c r="E400" s="65" t="str">
        <f>IF(ISBLANK(A400),"",_xlfn.XLOOKUP(A400,Clients!A:A,Clients!B:B))</f>
        <v/>
      </c>
      <c r="F400" s="100" t="str">
        <f>IF(ISBLANK(C400),"",SUM(_xlfn.XLOOKUP(D400,Inventaire!C:C,Inventaire!D:D)*C400))</f>
        <v/>
      </c>
      <c r="G400" s="61" t="str">
        <f t="shared" ca="1" si="6"/>
        <v/>
      </c>
      <c r="I400" s="30"/>
      <c r="J400" s="30"/>
      <c r="K400" s="68" t="str">
        <f>IF(ISBLANK(I400),"",_xlfn.XLOOKUP(I400,Inventaire!A:A,Inventaire!C:C))</f>
        <v/>
      </c>
      <c r="L400" s="67"/>
    </row>
    <row r="401" spans="1:12" ht="15" customHeight="1" x14ac:dyDescent="0.25">
      <c r="A401" s="30"/>
      <c r="B401" s="30"/>
      <c r="C401" s="30"/>
      <c r="D401" s="30" t="str">
        <f>IF(ISBLANK(B401),"",_xlfn.XLOOKUP(B401,Inventaire!A:A,Inventaire!C:C))</f>
        <v/>
      </c>
      <c r="E401" s="65" t="str">
        <f>IF(ISBLANK(A401),"",_xlfn.XLOOKUP(A401,Clients!A:A,Clients!B:B))</f>
        <v/>
      </c>
      <c r="F401" s="100" t="str">
        <f>IF(ISBLANK(C401),"",SUM(_xlfn.XLOOKUP(D401,Inventaire!C:C,Inventaire!D:D)*C401))</f>
        <v/>
      </c>
      <c r="G401" s="61" t="str">
        <f t="shared" ca="1" si="6"/>
        <v/>
      </c>
      <c r="I401" s="30"/>
      <c r="J401" s="30"/>
      <c r="K401" s="68" t="str">
        <f>IF(ISBLANK(I401),"",_xlfn.XLOOKUP(I401,Inventaire!A:A,Inventaire!C:C))</f>
        <v/>
      </c>
      <c r="L401" s="67"/>
    </row>
    <row r="402" spans="1:12" ht="15" customHeight="1" x14ac:dyDescent="0.25">
      <c r="A402" s="30"/>
      <c r="B402" s="30"/>
      <c r="C402" s="30"/>
      <c r="D402" s="30" t="str">
        <f>IF(ISBLANK(B402),"",_xlfn.XLOOKUP(B402,Inventaire!A:A,Inventaire!C:C))</f>
        <v/>
      </c>
      <c r="E402" s="65" t="str">
        <f>IF(ISBLANK(A402),"",_xlfn.XLOOKUP(A402,Clients!A:A,Clients!B:B))</f>
        <v/>
      </c>
      <c r="F402" s="100" t="str">
        <f>IF(ISBLANK(C402),"",SUM(_xlfn.XLOOKUP(D402,Inventaire!C:C,Inventaire!D:D)*C402))</f>
        <v/>
      </c>
      <c r="G402" s="61" t="str">
        <f t="shared" ca="1" si="6"/>
        <v/>
      </c>
      <c r="I402" s="30"/>
      <c r="J402" s="30"/>
      <c r="K402" s="68" t="str">
        <f>IF(ISBLANK(I402),"",_xlfn.XLOOKUP(I402,Inventaire!A:A,Inventaire!C:C))</f>
        <v/>
      </c>
      <c r="L402" s="67"/>
    </row>
    <row r="403" spans="1:12" ht="15" customHeight="1" x14ac:dyDescent="0.25">
      <c r="A403" s="30"/>
      <c r="B403" s="30"/>
      <c r="C403" s="30"/>
      <c r="D403" s="30" t="str">
        <f>IF(ISBLANK(B403),"",_xlfn.XLOOKUP(B403,Inventaire!A:A,Inventaire!C:C))</f>
        <v/>
      </c>
      <c r="E403" s="65" t="str">
        <f>IF(ISBLANK(A403),"",_xlfn.XLOOKUP(A403,Clients!A:A,Clients!B:B))</f>
        <v/>
      </c>
      <c r="F403" s="100" t="str">
        <f>IF(ISBLANK(C403),"",SUM(_xlfn.XLOOKUP(D403,Inventaire!C:C,Inventaire!D:D)*C403))</f>
        <v/>
      </c>
      <c r="G403" s="61" t="str">
        <f t="shared" ca="1" si="6"/>
        <v/>
      </c>
      <c r="I403" s="30"/>
      <c r="J403" s="30"/>
      <c r="K403" s="68" t="str">
        <f>IF(ISBLANK(I403),"",_xlfn.XLOOKUP(I403,Inventaire!A:A,Inventaire!C:C))</f>
        <v/>
      </c>
      <c r="L403" s="67"/>
    </row>
    <row r="404" spans="1:12" ht="15" customHeight="1" x14ac:dyDescent="0.25">
      <c r="A404" s="30"/>
      <c r="B404" s="30"/>
      <c r="C404" s="30"/>
      <c r="D404" s="30" t="str">
        <f>IF(ISBLANK(B404),"",_xlfn.XLOOKUP(B404,Inventaire!A:A,Inventaire!C:C))</f>
        <v/>
      </c>
      <c r="E404" s="65" t="str">
        <f>IF(ISBLANK(A404),"",_xlfn.XLOOKUP(A404,Clients!A:A,Clients!B:B))</f>
        <v/>
      </c>
      <c r="F404" s="100" t="str">
        <f>IF(ISBLANK(C404),"",SUM(_xlfn.XLOOKUP(D404,Inventaire!C:C,Inventaire!D:D)*C404))</f>
        <v/>
      </c>
      <c r="G404" s="61" t="str">
        <f t="shared" ca="1" si="6"/>
        <v/>
      </c>
      <c r="I404" s="30"/>
      <c r="J404" s="30"/>
      <c r="K404" s="68" t="str">
        <f>IF(ISBLANK(I404),"",_xlfn.XLOOKUP(I404,Inventaire!A:A,Inventaire!C:C))</f>
        <v/>
      </c>
      <c r="L404" s="67"/>
    </row>
    <row r="405" spans="1:12" ht="15" customHeight="1" x14ac:dyDescent="0.25">
      <c r="A405" s="30"/>
      <c r="B405" s="30"/>
      <c r="C405" s="30"/>
      <c r="D405" s="30" t="str">
        <f>IF(ISBLANK(B405),"",_xlfn.XLOOKUP(B405,Inventaire!A:A,Inventaire!C:C))</f>
        <v/>
      </c>
      <c r="E405" s="65" t="str">
        <f>IF(ISBLANK(A405),"",_xlfn.XLOOKUP(A405,Clients!A:A,Clients!B:B))</f>
        <v/>
      </c>
      <c r="F405" s="100" t="str">
        <f>IF(ISBLANK(C405),"",SUM(_xlfn.XLOOKUP(D405,Inventaire!C:C,Inventaire!D:D)*C405))</f>
        <v/>
      </c>
      <c r="G405" s="61" t="str">
        <f t="shared" ca="1" si="6"/>
        <v/>
      </c>
      <c r="I405" s="30"/>
      <c r="J405" s="30"/>
      <c r="K405" s="68" t="str">
        <f>IF(ISBLANK(I405),"",_xlfn.XLOOKUP(I405,Inventaire!A:A,Inventaire!C:C))</f>
        <v/>
      </c>
      <c r="L405" s="67"/>
    </row>
    <row r="406" spans="1:12" ht="15" customHeight="1" x14ac:dyDescent="0.25">
      <c r="A406" s="30"/>
      <c r="B406" s="30"/>
      <c r="C406" s="30"/>
      <c r="D406" s="30" t="str">
        <f>IF(ISBLANK(B406),"",_xlfn.XLOOKUP(B406,Inventaire!A:A,Inventaire!C:C))</f>
        <v/>
      </c>
      <c r="E406" s="65" t="str">
        <f>IF(ISBLANK(A406),"",_xlfn.XLOOKUP(A406,Clients!A:A,Clients!B:B))</f>
        <v/>
      </c>
      <c r="F406" s="100" t="str">
        <f>IF(ISBLANK(C406),"",SUM(_xlfn.XLOOKUP(D406,Inventaire!C:C,Inventaire!D:D)*C406))</f>
        <v/>
      </c>
      <c r="G406" s="61" t="str">
        <f t="shared" ca="1" si="6"/>
        <v/>
      </c>
      <c r="I406" s="30"/>
      <c r="J406" s="30"/>
      <c r="K406" s="68" t="str">
        <f>IF(ISBLANK(I406),"",_xlfn.XLOOKUP(I406,Inventaire!A:A,Inventaire!C:C))</f>
        <v/>
      </c>
      <c r="L406" s="67"/>
    </row>
    <row r="407" spans="1:12" ht="15" customHeight="1" x14ac:dyDescent="0.25">
      <c r="A407" s="30"/>
      <c r="B407" s="30"/>
      <c r="C407" s="30"/>
      <c r="D407" s="30" t="str">
        <f>IF(ISBLANK(B407),"",_xlfn.XLOOKUP(B407,Inventaire!A:A,Inventaire!C:C))</f>
        <v/>
      </c>
      <c r="E407" s="65" t="str">
        <f>IF(ISBLANK(A407),"",_xlfn.XLOOKUP(A407,Clients!A:A,Clients!B:B))</f>
        <v/>
      </c>
      <c r="F407" s="100" t="str">
        <f>IF(ISBLANK(C407),"",SUM(_xlfn.XLOOKUP(D407,Inventaire!C:C,Inventaire!D:D)*C407))</f>
        <v/>
      </c>
      <c r="G407" s="61" t="str">
        <f t="shared" ca="1" si="6"/>
        <v/>
      </c>
      <c r="I407" s="30"/>
      <c r="J407" s="30"/>
      <c r="K407" s="68" t="str">
        <f>IF(ISBLANK(I407),"",_xlfn.XLOOKUP(I407,Inventaire!A:A,Inventaire!C:C))</f>
        <v/>
      </c>
      <c r="L407" s="67"/>
    </row>
    <row r="408" spans="1:12" ht="15" customHeight="1" x14ac:dyDescent="0.25">
      <c r="A408" s="30"/>
      <c r="B408" s="30"/>
      <c r="C408" s="30"/>
      <c r="D408" s="30" t="str">
        <f>IF(ISBLANK(B408),"",_xlfn.XLOOKUP(B408,Inventaire!A:A,Inventaire!C:C))</f>
        <v/>
      </c>
      <c r="E408" s="65" t="str">
        <f>IF(ISBLANK(A408),"",_xlfn.XLOOKUP(A408,Clients!A:A,Clients!B:B))</f>
        <v/>
      </c>
      <c r="F408" s="100" t="str">
        <f>IF(ISBLANK(C408),"",SUM(_xlfn.XLOOKUP(D408,Inventaire!C:C,Inventaire!D:D)*C408))</f>
        <v/>
      </c>
      <c r="G408" s="61" t="str">
        <f t="shared" ca="1" si="6"/>
        <v/>
      </c>
      <c r="I408" s="30"/>
      <c r="J408" s="30"/>
      <c r="K408" s="68" t="str">
        <f>IF(ISBLANK(I408),"",_xlfn.XLOOKUP(I408,Inventaire!A:A,Inventaire!C:C))</f>
        <v/>
      </c>
      <c r="L408" s="67"/>
    </row>
    <row r="409" spans="1:12" ht="15" customHeight="1" x14ac:dyDescent="0.25">
      <c r="A409" s="30"/>
      <c r="B409" s="30"/>
      <c r="C409" s="30"/>
      <c r="D409" s="30" t="str">
        <f>IF(ISBLANK(B409),"",_xlfn.XLOOKUP(B409,Inventaire!A:A,Inventaire!C:C))</f>
        <v/>
      </c>
      <c r="E409" s="65" t="str">
        <f>IF(ISBLANK(A409),"",_xlfn.XLOOKUP(A409,Clients!A:A,Clients!B:B))</f>
        <v/>
      </c>
      <c r="F409" s="100" t="str">
        <f>IF(ISBLANK(C409),"",SUM(_xlfn.XLOOKUP(D409,Inventaire!C:C,Inventaire!D:D)*C409))</f>
        <v/>
      </c>
      <c r="G409" s="61" t="str">
        <f t="shared" ca="1" si="6"/>
        <v/>
      </c>
      <c r="I409" s="30"/>
      <c r="J409" s="30"/>
      <c r="K409" s="68" t="str">
        <f>IF(ISBLANK(I409),"",_xlfn.XLOOKUP(I409,Inventaire!A:A,Inventaire!C:C))</f>
        <v/>
      </c>
      <c r="L409" s="67"/>
    </row>
    <row r="410" spans="1:12" ht="15" customHeight="1" x14ac:dyDescent="0.25">
      <c r="A410" s="30"/>
      <c r="B410" s="30"/>
      <c r="C410" s="30"/>
      <c r="D410" s="30" t="str">
        <f>IF(ISBLANK(B410),"",_xlfn.XLOOKUP(B410,Inventaire!A:A,Inventaire!C:C))</f>
        <v/>
      </c>
      <c r="E410" s="65" t="str">
        <f>IF(ISBLANK(A410),"",_xlfn.XLOOKUP(A410,Clients!A:A,Clients!B:B))</f>
        <v/>
      </c>
      <c r="F410" s="100" t="str">
        <f>IF(ISBLANK(C410),"",SUM(_xlfn.XLOOKUP(D410,Inventaire!C:C,Inventaire!D:D)*C410))</f>
        <v/>
      </c>
      <c r="G410" s="61" t="str">
        <f t="shared" ca="1" si="6"/>
        <v/>
      </c>
      <c r="I410" s="30"/>
      <c r="J410" s="30"/>
      <c r="K410" s="68" t="str">
        <f>IF(ISBLANK(I410),"",_xlfn.XLOOKUP(I410,Inventaire!A:A,Inventaire!C:C))</f>
        <v/>
      </c>
      <c r="L410" s="67"/>
    </row>
    <row r="411" spans="1:12" ht="15" customHeight="1" x14ac:dyDescent="0.25">
      <c r="A411" s="30"/>
      <c r="B411" s="30"/>
      <c r="C411" s="30"/>
      <c r="D411" s="30" t="str">
        <f>IF(ISBLANK(B411),"",_xlfn.XLOOKUP(B411,Inventaire!A:A,Inventaire!C:C))</f>
        <v/>
      </c>
      <c r="E411" s="65" t="str">
        <f>IF(ISBLANK(A411),"",_xlfn.XLOOKUP(A411,Clients!A:A,Clients!B:B))</f>
        <v/>
      </c>
      <c r="F411" s="100" t="str">
        <f>IF(ISBLANK(C411),"",SUM(_xlfn.XLOOKUP(D411,Inventaire!C:C,Inventaire!D:D)*C411))</f>
        <v/>
      </c>
      <c r="G411" s="61" t="str">
        <f t="shared" ca="1" si="6"/>
        <v/>
      </c>
      <c r="I411" s="30"/>
      <c r="J411" s="30"/>
      <c r="K411" s="68" t="str">
        <f>IF(ISBLANK(I411),"",_xlfn.XLOOKUP(I411,Inventaire!A:A,Inventaire!C:C))</f>
        <v/>
      </c>
      <c r="L411" s="67"/>
    </row>
    <row r="412" spans="1:12" ht="15" customHeight="1" x14ac:dyDescent="0.25">
      <c r="A412" s="30"/>
      <c r="B412" s="30"/>
      <c r="C412" s="30"/>
      <c r="D412" s="30" t="str">
        <f>IF(ISBLANK(B412),"",_xlfn.XLOOKUP(B412,Inventaire!A:A,Inventaire!C:C))</f>
        <v/>
      </c>
      <c r="E412" s="65" t="str">
        <f>IF(ISBLANK(A412),"",_xlfn.XLOOKUP(A412,Clients!A:A,Clients!B:B))</f>
        <v/>
      </c>
      <c r="F412" s="100" t="str">
        <f>IF(ISBLANK(C412),"",SUM(_xlfn.XLOOKUP(D412,Inventaire!C:C,Inventaire!D:D)*C412))</f>
        <v/>
      </c>
      <c r="G412" s="61" t="str">
        <f t="shared" ca="1" si="6"/>
        <v/>
      </c>
      <c r="I412" s="30"/>
      <c r="J412" s="30"/>
      <c r="K412" s="68" t="str">
        <f>IF(ISBLANK(I412),"",_xlfn.XLOOKUP(I412,Inventaire!A:A,Inventaire!C:C))</f>
        <v/>
      </c>
      <c r="L412" s="67"/>
    </row>
    <row r="413" spans="1:12" ht="15" customHeight="1" x14ac:dyDescent="0.25">
      <c r="A413" s="30"/>
      <c r="B413" s="30"/>
      <c r="C413" s="30"/>
      <c r="D413" s="30" t="str">
        <f>IF(ISBLANK(B413),"",_xlfn.XLOOKUP(B413,Inventaire!A:A,Inventaire!C:C))</f>
        <v/>
      </c>
      <c r="E413" s="65" t="str">
        <f>IF(ISBLANK(A413),"",_xlfn.XLOOKUP(A413,Clients!A:A,Clients!B:B))</f>
        <v/>
      </c>
      <c r="F413" s="100" t="str">
        <f>IF(ISBLANK(C413),"",SUM(_xlfn.XLOOKUP(D413,Inventaire!C:C,Inventaire!D:D)*C413))</f>
        <v/>
      </c>
      <c r="G413" s="61" t="str">
        <f t="shared" ca="1" si="6"/>
        <v/>
      </c>
      <c r="I413" s="30"/>
      <c r="J413" s="30"/>
      <c r="K413" s="68" t="str">
        <f>IF(ISBLANK(I413),"",_xlfn.XLOOKUP(I413,Inventaire!A:A,Inventaire!C:C))</f>
        <v/>
      </c>
      <c r="L413" s="67"/>
    </row>
    <row r="414" spans="1:12" ht="15" customHeight="1" x14ac:dyDescent="0.25">
      <c r="A414" s="30"/>
      <c r="B414" s="30"/>
      <c r="C414" s="30"/>
      <c r="D414" s="30" t="str">
        <f>IF(ISBLANK(B414),"",_xlfn.XLOOKUP(B414,Inventaire!A:A,Inventaire!C:C))</f>
        <v/>
      </c>
      <c r="E414" s="65" t="str">
        <f>IF(ISBLANK(A414),"",_xlfn.XLOOKUP(A414,Clients!A:A,Clients!B:B))</f>
        <v/>
      </c>
      <c r="F414" s="100" t="str">
        <f>IF(ISBLANK(C414),"",SUM(_xlfn.XLOOKUP(D414,Inventaire!C:C,Inventaire!D:D)*C414))</f>
        <v/>
      </c>
      <c r="G414" s="61" t="str">
        <f t="shared" ca="1" si="6"/>
        <v/>
      </c>
      <c r="I414" s="30"/>
      <c r="J414" s="30"/>
      <c r="K414" s="68" t="str">
        <f>IF(ISBLANK(I414),"",_xlfn.XLOOKUP(I414,Inventaire!A:A,Inventaire!C:C))</f>
        <v/>
      </c>
      <c r="L414" s="67"/>
    </row>
    <row r="415" spans="1:12" ht="15" customHeight="1" x14ac:dyDescent="0.25">
      <c r="A415" s="30"/>
      <c r="B415" s="30"/>
      <c r="C415" s="30"/>
      <c r="D415" s="30" t="str">
        <f>IF(ISBLANK(B415),"",_xlfn.XLOOKUP(B415,Inventaire!A:A,Inventaire!C:C))</f>
        <v/>
      </c>
      <c r="E415" s="65" t="str">
        <f>IF(ISBLANK(A415),"",_xlfn.XLOOKUP(A415,Clients!A:A,Clients!B:B))</f>
        <v/>
      </c>
      <c r="F415" s="100" t="str">
        <f>IF(ISBLANK(C415),"",SUM(_xlfn.XLOOKUP(D415,Inventaire!C:C,Inventaire!D:D)*C415))</f>
        <v/>
      </c>
      <c r="G415" s="61" t="str">
        <f t="shared" ca="1" si="6"/>
        <v/>
      </c>
      <c r="I415" s="30"/>
      <c r="J415" s="30"/>
      <c r="K415" s="68" t="str">
        <f>IF(ISBLANK(I415),"",_xlfn.XLOOKUP(I415,Inventaire!A:A,Inventaire!C:C))</f>
        <v/>
      </c>
      <c r="L415" s="67"/>
    </row>
    <row r="416" spans="1:12" ht="15" customHeight="1" x14ac:dyDescent="0.25">
      <c r="A416" s="30"/>
      <c r="B416" s="30"/>
      <c r="C416" s="30"/>
      <c r="D416" s="30" t="str">
        <f>IF(ISBLANK(B416),"",_xlfn.XLOOKUP(B416,Inventaire!A:A,Inventaire!C:C))</f>
        <v/>
      </c>
      <c r="E416" s="65" t="str">
        <f>IF(ISBLANK(A416),"",_xlfn.XLOOKUP(A416,Clients!A:A,Clients!B:B))</f>
        <v/>
      </c>
      <c r="F416" s="100" t="str">
        <f>IF(ISBLANK(C416),"",SUM(_xlfn.XLOOKUP(D416,Inventaire!C:C,Inventaire!D:D)*C416))</f>
        <v/>
      </c>
      <c r="G416" s="61" t="str">
        <f t="shared" ca="1" si="6"/>
        <v/>
      </c>
      <c r="I416" s="30"/>
      <c r="J416" s="30"/>
      <c r="K416" s="68" t="str">
        <f>IF(ISBLANK(I416),"",_xlfn.XLOOKUP(I416,Inventaire!A:A,Inventaire!C:C))</f>
        <v/>
      </c>
      <c r="L416" s="67"/>
    </row>
    <row r="417" spans="1:12" ht="15" customHeight="1" x14ac:dyDescent="0.25">
      <c r="A417" s="30"/>
      <c r="B417" s="30"/>
      <c r="C417" s="30"/>
      <c r="D417" s="30" t="str">
        <f>IF(ISBLANK(B417),"",_xlfn.XLOOKUP(B417,Inventaire!A:A,Inventaire!C:C))</f>
        <v/>
      </c>
      <c r="E417" s="65" t="str">
        <f>IF(ISBLANK(A417),"",_xlfn.XLOOKUP(A417,Clients!A:A,Clients!B:B))</f>
        <v/>
      </c>
      <c r="F417" s="100" t="str">
        <f>IF(ISBLANK(C417),"",SUM(_xlfn.XLOOKUP(D417,Inventaire!C:C,Inventaire!D:D)*C417))</f>
        <v/>
      </c>
      <c r="G417" s="61" t="str">
        <f t="shared" ca="1" si="6"/>
        <v/>
      </c>
      <c r="I417" s="30"/>
      <c r="J417" s="30"/>
      <c r="K417" s="68" t="str">
        <f>IF(ISBLANK(I417),"",_xlfn.XLOOKUP(I417,Inventaire!A:A,Inventaire!C:C))</f>
        <v/>
      </c>
      <c r="L417" s="67"/>
    </row>
    <row r="418" spans="1:12" ht="15" customHeight="1" x14ac:dyDescent="0.25">
      <c r="A418" s="30"/>
      <c r="B418" s="30"/>
      <c r="C418" s="30"/>
      <c r="D418" s="30" t="str">
        <f>IF(ISBLANK(B418),"",_xlfn.XLOOKUP(B418,Inventaire!A:A,Inventaire!C:C))</f>
        <v/>
      </c>
      <c r="E418" s="65" t="str">
        <f>IF(ISBLANK(A418),"",_xlfn.XLOOKUP(A418,Clients!A:A,Clients!B:B))</f>
        <v/>
      </c>
      <c r="F418" s="100" t="str">
        <f>IF(ISBLANK(C418),"",SUM(_xlfn.XLOOKUP(D418,Inventaire!C:C,Inventaire!D:D)*C418))</f>
        <v/>
      </c>
      <c r="G418" s="61" t="str">
        <f t="shared" ca="1" si="6"/>
        <v/>
      </c>
      <c r="I418" s="30"/>
      <c r="J418" s="30"/>
      <c r="K418" s="68" t="str">
        <f>IF(ISBLANK(I418),"",_xlfn.XLOOKUP(I418,Inventaire!A:A,Inventaire!C:C))</f>
        <v/>
      </c>
      <c r="L418" s="67"/>
    </row>
    <row r="419" spans="1:12" ht="15" customHeight="1" x14ac:dyDescent="0.25">
      <c r="A419" s="30"/>
      <c r="B419" s="30"/>
      <c r="C419" s="30"/>
      <c r="D419" s="30" t="str">
        <f>IF(ISBLANK(B419),"",_xlfn.XLOOKUP(B419,Inventaire!A:A,Inventaire!C:C))</f>
        <v/>
      </c>
      <c r="E419" s="65" t="str">
        <f>IF(ISBLANK(A419),"",_xlfn.XLOOKUP(A419,Clients!A:A,Clients!B:B))</f>
        <v/>
      </c>
      <c r="F419" s="100" t="str">
        <f>IF(ISBLANK(C419),"",SUM(_xlfn.XLOOKUP(D419,Inventaire!C:C,Inventaire!D:D)*C419))</f>
        <v/>
      </c>
      <c r="G419" s="61" t="str">
        <f t="shared" ca="1" si="6"/>
        <v/>
      </c>
      <c r="I419" s="30"/>
      <c r="J419" s="30"/>
      <c r="K419" s="68" t="str">
        <f>IF(ISBLANK(I419),"",_xlfn.XLOOKUP(I419,Inventaire!A:A,Inventaire!C:C))</f>
        <v/>
      </c>
      <c r="L419" s="67"/>
    </row>
    <row r="420" spans="1:12" ht="15" customHeight="1" x14ac:dyDescent="0.25">
      <c r="A420" s="30"/>
      <c r="B420" s="30"/>
      <c r="C420" s="30"/>
      <c r="D420" s="30" t="str">
        <f>IF(ISBLANK(B420),"",_xlfn.XLOOKUP(B420,Inventaire!A:A,Inventaire!C:C))</f>
        <v/>
      </c>
      <c r="E420" s="65" t="str">
        <f>IF(ISBLANK(A420),"",_xlfn.XLOOKUP(A420,Clients!A:A,Clients!B:B))</f>
        <v/>
      </c>
      <c r="F420" s="100" t="str">
        <f>IF(ISBLANK(C420),"",SUM(_xlfn.XLOOKUP(D420,Inventaire!C:C,Inventaire!D:D)*C420))</f>
        <v/>
      </c>
      <c r="G420" s="61" t="str">
        <f t="shared" ca="1" si="6"/>
        <v/>
      </c>
      <c r="I420" s="30"/>
      <c r="J420" s="30"/>
      <c r="K420" s="68" t="str">
        <f>IF(ISBLANK(I420),"",_xlfn.XLOOKUP(I420,Inventaire!A:A,Inventaire!C:C))</f>
        <v/>
      </c>
      <c r="L420" s="67"/>
    </row>
    <row r="421" spans="1:12" ht="15" customHeight="1" x14ac:dyDescent="0.25">
      <c r="A421" s="30"/>
      <c r="B421" s="30"/>
      <c r="C421" s="30"/>
      <c r="D421" s="30" t="str">
        <f>IF(ISBLANK(B421),"",_xlfn.XLOOKUP(B421,Inventaire!A:A,Inventaire!C:C))</f>
        <v/>
      </c>
      <c r="E421" s="65" t="str">
        <f>IF(ISBLANK(A421),"",_xlfn.XLOOKUP(A421,Clients!A:A,Clients!B:B))</f>
        <v/>
      </c>
      <c r="F421" s="100" t="str">
        <f>IF(ISBLANK(C421),"",SUM(_xlfn.XLOOKUP(D421,Inventaire!C:C,Inventaire!D:D)*C421))</f>
        <v/>
      </c>
      <c r="G421" s="61" t="str">
        <f t="shared" ca="1" si="6"/>
        <v/>
      </c>
      <c r="I421" s="30"/>
      <c r="J421" s="30"/>
      <c r="K421" s="68" t="str">
        <f>IF(ISBLANK(I421),"",_xlfn.XLOOKUP(I421,Inventaire!A:A,Inventaire!C:C))</f>
        <v/>
      </c>
      <c r="L421" s="67"/>
    </row>
    <row r="422" spans="1:12" ht="15" customHeight="1" x14ac:dyDescent="0.25">
      <c r="A422" s="30"/>
      <c r="B422" s="30"/>
      <c r="C422" s="30"/>
      <c r="D422" s="30" t="str">
        <f>IF(ISBLANK(B422),"",_xlfn.XLOOKUP(B422,Inventaire!A:A,Inventaire!C:C))</f>
        <v/>
      </c>
      <c r="E422" s="65" t="str">
        <f>IF(ISBLANK(A422),"",_xlfn.XLOOKUP(A422,Clients!A:A,Clients!B:B))</f>
        <v/>
      </c>
      <c r="F422" s="100" t="str">
        <f>IF(ISBLANK(C422),"",SUM(_xlfn.XLOOKUP(D422,Inventaire!C:C,Inventaire!D:D)*C422))</f>
        <v/>
      </c>
      <c r="G422" s="61" t="str">
        <f t="shared" ca="1" si="6"/>
        <v/>
      </c>
      <c r="I422" s="30"/>
      <c r="J422" s="30"/>
      <c r="K422" s="68" t="str">
        <f>IF(ISBLANK(I422),"",_xlfn.XLOOKUP(I422,Inventaire!A:A,Inventaire!C:C))</f>
        <v/>
      </c>
      <c r="L422" s="67"/>
    </row>
    <row r="423" spans="1:12" ht="15" customHeight="1" x14ac:dyDescent="0.25">
      <c r="A423" s="30"/>
      <c r="B423" s="30"/>
      <c r="C423" s="30"/>
      <c r="D423" s="30" t="str">
        <f>IF(ISBLANK(B423),"",_xlfn.XLOOKUP(B423,Inventaire!A:A,Inventaire!C:C))</f>
        <v/>
      </c>
      <c r="E423" s="65" t="str">
        <f>IF(ISBLANK(A423),"",_xlfn.XLOOKUP(A423,Clients!A:A,Clients!B:B))</f>
        <v/>
      </c>
      <c r="F423" s="100" t="str">
        <f>IF(ISBLANK(C423),"",SUM(_xlfn.XLOOKUP(D423,Inventaire!C:C,Inventaire!D:D)*C423))</f>
        <v/>
      </c>
      <c r="G423" s="61" t="str">
        <f t="shared" ca="1" si="6"/>
        <v/>
      </c>
      <c r="I423" s="30"/>
      <c r="J423" s="30"/>
      <c r="K423" s="68" t="str">
        <f>IF(ISBLANK(I423),"",_xlfn.XLOOKUP(I423,Inventaire!A:A,Inventaire!C:C))</f>
        <v/>
      </c>
      <c r="L423" s="67"/>
    </row>
    <row r="424" spans="1:12" ht="15" customHeight="1" x14ac:dyDescent="0.25">
      <c r="A424" s="30"/>
      <c r="B424" s="30"/>
      <c r="C424" s="30"/>
      <c r="D424" s="30" t="str">
        <f>IF(ISBLANK(B424),"",_xlfn.XLOOKUP(B424,Inventaire!A:A,Inventaire!C:C))</f>
        <v/>
      </c>
      <c r="E424" s="65" t="str">
        <f>IF(ISBLANK(A424),"",_xlfn.XLOOKUP(A424,Clients!A:A,Clients!B:B))</f>
        <v/>
      </c>
      <c r="F424" s="100" t="str">
        <f>IF(ISBLANK(C424),"",SUM(_xlfn.XLOOKUP(D424,Inventaire!C:C,Inventaire!D:D)*C424))</f>
        <v/>
      </c>
      <c r="G424" s="61" t="str">
        <f t="shared" ca="1" si="6"/>
        <v/>
      </c>
      <c r="I424" s="30"/>
      <c r="J424" s="30"/>
      <c r="K424" s="68" t="str">
        <f>IF(ISBLANK(I424),"",_xlfn.XLOOKUP(I424,Inventaire!A:A,Inventaire!C:C))</f>
        <v/>
      </c>
      <c r="L424" s="67"/>
    </row>
    <row r="425" spans="1:12" ht="15" customHeight="1" x14ac:dyDescent="0.25">
      <c r="A425" s="30"/>
      <c r="B425" s="30"/>
      <c r="C425" s="30"/>
      <c r="D425" s="30" t="str">
        <f>IF(ISBLANK(B425),"",_xlfn.XLOOKUP(B425,Inventaire!A:A,Inventaire!C:C))</f>
        <v/>
      </c>
      <c r="E425" s="65" t="str">
        <f>IF(ISBLANK(A425),"",_xlfn.XLOOKUP(A425,Clients!A:A,Clients!B:B))</f>
        <v/>
      </c>
      <c r="F425" s="100" t="str">
        <f>IF(ISBLANK(C425),"",SUM(_xlfn.XLOOKUP(D425,Inventaire!C:C,Inventaire!D:D)*C425))</f>
        <v/>
      </c>
      <c r="G425" s="61" t="str">
        <f t="shared" ca="1" si="6"/>
        <v/>
      </c>
      <c r="I425" s="30"/>
      <c r="J425" s="30"/>
      <c r="K425" s="68" t="str">
        <f>IF(ISBLANK(I425),"",_xlfn.XLOOKUP(I425,Inventaire!A:A,Inventaire!C:C))</f>
        <v/>
      </c>
      <c r="L425" s="67"/>
    </row>
    <row r="426" spans="1:12" ht="15" customHeight="1" x14ac:dyDescent="0.25">
      <c r="A426" s="30"/>
      <c r="B426" s="30"/>
      <c r="C426" s="30"/>
      <c r="D426" s="30" t="str">
        <f>IF(ISBLANK(B426),"",_xlfn.XLOOKUP(B426,Inventaire!A:A,Inventaire!C:C))</f>
        <v/>
      </c>
      <c r="E426" s="65" t="str">
        <f>IF(ISBLANK(A426),"",_xlfn.XLOOKUP(A426,Clients!A:A,Clients!B:B))</f>
        <v/>
      </c>
      <c r="F426" s="100" t="str">
        <f>IF(ISBLANK(C426),"",SUM(_xlfn.XLOOKUP(D426,Inventaire!C:C,Inventaire!D:D)*C426))</f>
        <v/>
      </c>
      <c r="G426" s="61" t="str">
        <f t="shared" ca="1" si="6"/>
        <v/>
      </c>
      <c r="I426" s="30"/>
      <c r="J426" s="30"/>
      <c r="K426" s="68" t="str">
        <f>IF(ISBLANK(I426),"",_xlfn.XLOOKUP(I426,Inventaire!A:A,Inventaire!C:C))</f>
        <v/>
      </c>
      <c r="L426" s="67"/>
    </row>
    <row r="427" spans="1:12" ht="15" customHeight="1" x14ac:dyDescent="0.25">
      <c r="A427" s="30"/>
      <c r="B427" s="30"/>
      <c r="C427" s="30"/>
      <c r="D427" s="30" t="str">
        <f>IF(ISBLANK(B427),"",_xlfn.XLOOKUP(B427,Inventaire!A:A,Inventaire!C:C))</f>
        <v/>
      </c>
      <c r="E427" s="65" t="str">
        <f>IF(ISBLANK(A427),"",_xlfn.XLOOKUP(A427,Clients!A:A,Clients!B:B))</f>
        <v/>
      </c>
      <c r="F427" s="100" t="str">
        <f>IF(ISBLANK(C427),"",SUM(_xlfn.XLOOKUP(D427,Inventaire!C:C,Inventaire!D:D)*C427))</f>
        <v/>
      </c>
      <c r="G427" s="61" t="str">
        <f t="shared" ca="1" si="6"/>
        <v/>
      </c>
      <c r="I427" s="30"/>
      <c r="J427" s="30"/>
      <c r="K427" s="68" t="str">
        <f>IF(ISBLANK(I427),"",_xlfn.XLOOKUP(I427,Inventaire!A:A,Inventaire!C:C))</f>
        <v/>
      </c>
      <c r="L427" s="67"/>
    </row>
    <row r="428" spans="1:12" ht="15" customHeight="1" x14ac:dyDescent="0.25">
      <c r="A428" s="30"/>
      <c r="B428" s="30"/>
      <c r="C428" s="30"/>
      <c r="D428" s="30" t="str">
        <f>IF(ISBLANK(B428),"",_xlfn.XLOOKUP(B428,Inventaire!A:A,Inventaire!C:C))</f>
        <v/>
      </c>
      <c r="E428" s="65" t="str">
        <f>IF(ISBLANK(A428),"",_xlfn.XLOOKUP(A428,Clients!A:A,Clients!B:B))</f>
        <v/>
      </c>
      <c r="F428" s="100" t="str">
        <f>IF(ISBLANK(C428),"",SUM(_xlfn.XLOOKUP(D428,Inventaire!C:C,Inventaire!D:D)*C428))</f>
        <v/>
      </c>
      <c r="G428" s="61" t="str">
        <f t="shared" ca="1" si="6"/>
        <v/>
      </c>
      <c r="I428" s="30"/>
      <c r="J428" s="30"/>
      <c r="K428" s="68" t="str">
        <f>IF(ISBLANK(I428),"",_xlfn.XLOOKUP(I428,Inventaire!A:A,Inventaire!C:C))</f>
        <v/>
      </c>
      <c r="L428" s="67"/>
    </row>
    <row r="429" spans="1:12" ht="15" customHeight="1" x14ac:dyDescent="0.25">
      <c r="A429" s="30"/>
      <c r="B429" s="30"/>
      <c r="C429" s="30"/>
      <c r="D429" s="30" t="str">
        <f>IF(ISBLANK(B429),"",_xlfn.XLOOKUP(B429,Inventaire!A:A,Inventaire!C:C))</f>
        <v/>
      </c>
      <c r="E429" s="65" t="str">
        <f>IF(ISBLANK(A429),"",_xlfn.XLOOKUP(A429,Clients!A:A,Clients!B:B))</f>
        <v/>
      </c>
      <c r="F429" s="100" t="str">
        <f>IF(ISBLANK(C429),"",SUM(_xlfn.XLOOKUP(D429,Inventaire!C:C,Inventaire!D:D)*C429))</f>
        <v/>
      </c>
      <c r="G429" s="61" t="str">
        <f t="shared" ca="1" si="6"/>
        <v/>
      </c>
      <c r="I429" s="30"/>
      <c r="J429" s="30"/>
      <c r="K429" s="68" t="str">
        <f>IF(ISBLANK(I429),"",_xlfn.XLOOKUP(I429,Inventaire!A:A,Inventaire!C:C))</f>
        <v/>
      </c>
      <c r="L429" s="67"/>
    </row>
    <row r="430" spans="1:12" ht="15" customHeight="1" x14ac:dyDescent="0.25">
      <c r="A430" s="30"/>
      <c r="B430" s="30"/>
      <c r="C430" s="30"/>
      <c r="D430" s="30" t="str">
        <f>IF(ISBLANK(B430),"",_xlfn.XLOOKUP(B430,Inventaire!A:A,Inventaire!C:C))</f>
        <v/>
      </c>
      <c r="E430" s="65" t="str">
        <f>IF(ISBLANK(A430),"",_xlfn.XLOOKUP(A430,Clients!A:A,Clients!B:B))</f>
        <v/>
      </c>
      <c r="F430" s="100" t="str">
        <f>IF(ISBLANK(C430),"",SUM(_xlfn.XLOOKUP(D430,Inventaire!C:C,Inventaire!D:D)*C430))</f>
        <v/>
      </c>
      <c r="G430" s="61" t="str">
        <f t="shared" ca="1" si="6"/>
        <v/>
      </c>
      <c r="I430" s="30"/>
      <c r="J430" s="30"/>
      <c r="K430" s="68" t="str">
        <f>IF(ISBLANK(I430),"",_xlfn.XLOOKUP(I430,Inventaire!A:A,Inventaire!C:C))</f>
        <v/>
      </c>
      <c r="L430" s="67"/>
    </row>
    <row r="431" spans="1:12" ht="15" customHeight="1" x14ac:dyDescent="0.25">
      <c r="A431" s="30"/>
      <c r="B431" s="30"/>
      <c r="C431" s="30"/>
      <c r="D431" s="30" t="str">
        <f>IF(ISBLANK(B431),"",_xlfn.XLOOKUP(B431,Inventaire!A:A,Inventaire!C:C))</f>
        <v/>
      </c>
      <c r="E431" s="65" t="str">
        <f>IF(ISBLANK(A431),"",_xlfn.XLOOKUP(A431,Clients!A:A,Clients!B:B))</f>
        <v/>
      </c>
      <c r="F431" s="100" t="str">
        <f>IF(ISBLANK(C431),"",SUM(_xlfn.XLOOKUP(D431,Inventaire!C:C,Inventaire!D:D)*C431))</f>
        <v/>
      </c>
      <c r="G431" s="61" t="str">
        <f t="shared" ca="1" si="6"/>
        <v/>
      </c>
      <c r="I431" s="30"/>
      <c r="J431" s="30"/>
      <c r="K431" s="68" t="str">
        <f>IF(ISBLANK(I431),"",_xlfn.XLOOKUP(I431,Inventaire!A:A,Inventaire!C:C))</f>
        <v/>
      </c>
      <c r="L431" s="67"/>
    </row>
    <row r="432" spans="1:12" ht="15" customHeight="1" x14ac:dyDescent="0.25">
      <c r="A432" s="30"/>
      <c r="B432" s="30"/>
      <c r="C432" s="30"/>
      <c r="D432" s="30" t="str">
        <f>IF(ISBLANK(B432),"",_xlfn.XLOOKUP(B432,Inventaire!A:A,Inventaire!C:C))</f>
        <v/>
      </c>
      <c r="E432" s="65" t="str">
        <f>IF(ISBLANK(A432),"",_xlfn.XLOOKUP(A432,Clients!A:A,Clients!B:B))</f>
        <v/>
      </c>
      <c r="F432" s="100" t="str">
        <f>IF(ISBLANK(C432),"",SUM(_xlfn.XLOOKUP(D432,Inventaire!C:C,Inventaire!D:D)*C432))</f>
        <v/>
      </c>
      <c r="G432" s="61" t="str">
        <f t="shared" ca="1" si="6"/>
        <v/>
      </c>
      <c r="I432" s="30"/>
      <c r="J432" s="30"/>
      <c r="K432" s="68" t="str">
        <f>IF(ISBLANK(I432),"",_xlfn.XLOOKUP(I432,Inventaire!A:A,Inventaire!C:C))</f>
        <v/>
      </c>
      <c r="L432" s="67"/>
    </row>
    <row r="433" spans="1:12" ht="15" customHeight="1" x14ac:dyDescent="0.25">
      <c r="A433" s="30"/>
      <c r="B433" s="30"/>
      <c r="C433" s="30"/>
      <c r="D433" s="30" t="str">
        <f>IF(ISBLANK(B433),"",_xlfn.XLOOKUP(B433,Inventaire!A:A,Inventaire!C:C))</f>
        <v/>
      </c>
      <c r="E433" s="65" t="str">
        <f>IF(ISBLANK(A433),"",_xlfn.XLOOKUP(A433,Clients!A:A,Clients!B:B))</f>
        <v/>
      </c>
      <c r="F433" s="100" t="str">
        <f>IF(ISBLANK(C433),"",SUM(_xlfn.XLOOKUP(D433,Inventaire!C:C,Inventaire!D:D)*C433))</f>
        <v/>
      </c>
      <c r="G433" s="61" t="str">
        <f t="shared" ca="1" si="6"/>
        <v/>
      </c>
      <c r="I433" s="30"/>
      <c r="J433" s="30"/>
      <c r="K433" s="68" t="str">
        <f>IF(ISBLANK(I433),"",_xlfn.XLOOKUP(I433,Inventaire!A:A,Inventaire!C:C))</f>
        <v/>
      </c>
      <c r="L433" s="67"/>
    </row>
    <row r="434" spans="1:12" ht="15" customHeight="1" x14ac:dyDescent="0.25">
      <c r="A434" s="30"/>
      <c r="B434" s="30"/>
      <c r="C434" s="30"/>
      <c r="D434" s="30" t="str">
        <f>IF(ISBLANK(B434),"",_xlfn.XLOOKUP(B434,Inventaire!A:A,Inventaire!C:C))</f>
        <v/>
      </c>
      <c r="E434" s="65" t="str">
        <f>IF(ISBLANK(A434),"",_xlfn.XLOOKUP(A434,Clients!A:A,Clients!B:B))</f>
        <v/>
      </c>
      <c r="F434" s="100" t="str">
        <f>IF(ISBLANK(C434),"",SUM(_xlfn.XLOOKUP(D434,Inventaire!C:C,Inventaire!D:D)*C434))</f>
        <v/>
      </c>
      <c r="G434" s="61" t="str">
        <f t="shared" ca="1" si="6"/>
        <v/>
      </c>
      <c r="I434" s="30"/>
      <c r="J434" s="30"/>
      <c r="K434" s="68" t="str">
        <f>IF(ISBLANK(I434),"",_xlfn.XLOOKUP(I434,Inventaire!A:A,Inventaire!C:C))</f>
        <v/>
      </c>
      <c r="L434" s="67"/>
    </row>
    <row r="435" spans="1:12" ht="15" customHeight="1" x14ac:dyDescent="0.25">
      <c r="A435" s="30"/>
      <c r="B435" s="30"/>
      <c r="C435" s="30"/>
      <c r="D435" s="30" t="str">
        <f>IF(ISBLANK(B435),"",_xlfn.XLOOKUP(B435,Inventaire!A:A,Inventaire!C:C))</f>
        <v/>
      </c>
      <c r="E435" s="65" t="str">
        <f>IF(ISBLANK(A435),"",_xlfn.XLOOKUP(A435,Clients!A:A,Clients!B:B))</f>
        <v/>
      </c>
      <c r="F435" s="100" t="str">
        <f>IF(ISBLANK(C435),"",SUM(_xlfn.XLOOKUP(D435,Inventaire!C:C,Inventaire!D:D)*C435))</f>
        <v/>
      </c>
      <c r="G435" s="61" t="str">
        <f t="shared" ca="1" si="6"/>
        <v/>
      </c>
      <c r="I435" s="30"/>
      <c r="J435" s="30"/>
      <c r="K435" s="68" t="str">
        <f>IF(ISBLANK(I435),"",_xlfn.XLOOKUP(I435,Inventaire!A:A,Inventaire!C:C))</f>
        <v/>
      </c>
      <c r="L435" s="67"/>
    </row>
    <row r="436" spans="1:12" ht="15" customHeight="1" x14ac:dyDescent="0.25">
      <c r="A436" s="30"/>
      <c r="B436" s="30"/>
      <c r="C436" s="30"/>
      <c r="D436" s="30" t="str">
        <f>IF(ISBLANK(B436),"",_xlfn.XLOOKUP(B436,Inventaire!A:A,Inventaire!C:C))</f>
        <v/>
      </c>
      <c r="E436" s="65" t="str">
        <f>IF(ISBLANK(A436),"",_xlfn.XLOOKUP(A436,Clients!A:A,Clients!B:B))</f>
        <v/>
      </c>
      <c r="F436" s="100" t="str">
        <f>IF(ISBLANK(C436),"",SUM(_xlfn.XLOOKUP(D436,Inventaire!C:C,Inventaire!D:D)*C436))</f>
        <v/>
      </c>
      <c r="G436" s="61" t="str">
        <f t="shared" ca="1" si="6"/>
        <v/>
      </c>
      <c r="I436" s="30"/>
      <c r="J436" s="30"/>
      <c r="K436" s="68" t="str">
        <f>IF(ISBLANK(I436),"",_xlfn.XLOOKUP(I436,Inventaire!A:A,Inventaire!C:C))</f>
        <v/>
      </c>
      <c r="L436" s="67"/>
    </row>
    <row r="437" spans="1:12" ht="15" customHeight="1" x14ac:dyDescent="0.25">
      <c r="A437" s="30"/>
      <c r="B437" s="30"/>
      <c r="C437" s="30"/>
      <c r="D437" s="30" t="str">
        <f>IF(ISBLANK(B437),"",_xlfn.XLOOKUP(B437,Inventaire!A:A,Inventaire!C:C))</f>
        <v/>
      </c>
      <c r="E437" s="65" t="str">
        <f>IF(ISBLANK(A437),"",_xlfn.XLOOKUP(A437,Clients!A:A,Clients!B:B))</f>
        <v/>
      </c>
      <c r="F437" s="100" t="str">
        <f>IF(ISBLANK(C437),"",SUM(_xlfn.XLOOKUP(D437,Inventaire!C:C,Inventaire!D:D)*C437))</f>
        <v/>
      </c>
      <c r="G437" s="61" t="str">
        <f t="shared" ca="1" si="6"/>
        <v/>
      </c>
      <c r="I437" s="30"/>
      <c r="J437" s="30"/>
      <c r="K437" s="68" t="str">
        <f>IF(ISBLANK(I437),"",_xlfn.XLOOKUP(I437,Inventaire!A:A,Inventaire!C:C))</f>
        <v/>
      </c>
      <c r="L437" s="67"/>
    </row>
    <row r="438" spans="1:12" ht="15" customHeight="1" x14ac:dyDescent="0.25">
      <c r="A438" s="30"/>
      <c r="B438" s="30"/>
      <c r="C438" s="30"/>
      <c r="D438" s="30" t="str">
        <f>IF(ISBLANK(B438),"",_xlfn.XLOOKUP(B438,Inventaire!A:A,Inventaire!C:C))</f>
        <v/>
      </c>
      <c r="E438" s="65" t="str">
        <f>IF(ISBLANK(A438),"",_xlfn.XLOOKUP(A438,Clients!A:A,Clients!B:B))</f>
        <v/>
      </c>
      <c r="F438" s="100" t="str">
        <f>IF(ISBLANK(C438),"",SUM(_xlfn.XLOOKUP(D438,Inventaire!C:C,Inventaire!D:D)*C438))</f>
        <v/>
      </c>
      <c r="G438" s="61" t="str">
        <f t="shared" ca="1" si="6"/>
        <v/>
      </c>
      <c r="I438" s="30"/>
      <c r="J438" s="30"/>
      <c r="K438" s="68" t="str">
        <f>IF(ISBLANK(I438),"",_xlfn.XLOOKUP(I438,Inventaire!A:A,Inventaire!C:C))</f>
        <v/>
      </c>
      <c r="L438" s="67"/>
    </row>
    <row r="439" spans="1:12" ht="15" customHeight="1" x14ac:dyDescent="0.25">
      <c r="A439" s="30"/>
      <c r="B439" s="30"/>
      <c r="C439" s="30"/>
      <c r="D439" s="30" t="str">
        <f>IF(ISBLANK(B439),"",_xlfn.XLOOKUP(B439,Inventaire!A:A,Inventaire!C:C))</f>
        <v/>
      </c>
      <c r="E439" s="65" t="str">
        <f>IF(ISBLANK(A439),"",_xlfn.XLOOKUP(A439,Clients!A:A,Clients!B:B))</f>
        <v/>
      </c>
      <c r="F439" s="100" t="str">
        <f>IF(ISBLANK(C439),"",SUM(_xlfn.XLOOKUP(D439,Inventaire!C:C,Inventaire!D:D)*C439))</f>
        <v/>
      </c>
      <c r="G439" s="61" t="str">
        <f t="shared" ca="1" si="6"/>
        <v/>
      </c>
      <c r="I439" s="30"/>
      <c r="J439" s="30"/>
      <c r="K439" s="68" t="str">
        <f>IF(ISBLANK(I439),"",_xlfn.XLOOKUP(I439,Inventaire!A:A,Inventaire!C:C))</f>
        <v/>
      </c>
      <c r="L439" s="67"/>
    </row>
    <row r="440" spans="1:12" ht="15" customHeight="1" x14ac:dyDescent="0.25">
      <c r="A440" s="30"/>
      <c r="B440" s="30"/>
      <c r="C440" s="30"/>
      <c r="D440" s="30" t="str">
        <f>IF(ISBLANK(B440),"",_xlfn.XLOOKUP(B440,Inventaire!A:A,Inventaire!C:C))</f>
        <v/>
      </c>
      <c r="E440" s="65" t="str">
        <f>IF(ISBLANK(A440),"",_xlfn.XLOOKUP(A440,Clients!A:A,Clients!B:B))</f>
        <v/>
      </c>
      <c r="F440" s="100" t="str">
        <f>IF(ISBLANK(C440),"",SUM(_xlfn.XLOOKUP(D440,Inventaire!C:C,Inventaire!D:D)*C440))</f>
        <v/>
      </c>
      <c r="G440" s="61" t="str">
        <f t="shared" ca="1" si="6"/>
        <v/>
      </c>
      <c r="I440" s="30"/>
      <c r="J440" s="30"/>
      <c r="K440" s="68" t="str">
        <f>IF(ISBLANK(I440),"",_xlfn.XLOOKUP(I440,Inventaire!A:A,Inventaire!C:C))</f>
        <v/>
      </c>
      <c r="L440" s="67"/>
    </row>
    <row r="441" spans="1:12" ht="15" customHeight="1" x14ac:dyDescent="0.25">
      <c r="A441" s="30"/>
      <c r="B441" s="30"/>
      <c r="C441" s="30"/>
      <c r="D441" s="30" t="str">
        <f>IF(ISBLANK(B441),"",_xlfn.XLOOKUP(B441,Inventaire!A:A,Inventaire!C:C))</f>
        <v/>
      </c>
      <c r="E441" s="65" t="str">
        <f>IF(ISBLANK(A441),"",_xlfn.XLOOKUP(A441,Clients!A:A,Clients!B:B))</f>
        <v/>
      </c>
      <c r="F441" s="100" t="str">
        <f>IF(ISBLANK(C441),"",SUM(_xlfn.XLOOKUP(D441,Inventaire!C:C,Inventaire!D:D)*C441))</f>
        <v/>
      </c>
      <c r="G441" s="61" t="str">
        <f t="shared" ca="1" si="6"/>
        <v/>
      </c>
      <c r="I441" s="30"/>
      <c r="J441" s="30"/>
      <c r="K441" s="68" t="str">
        <f>IF(ISBLANK(I441),"",_xlfn.XLOOKUP(I441,Inventaire!A:A,Inventaire!C:C))</f>
        <v/>
      </c>
      <c r="L441" s="67"/>
    </row>
    <row r="442" spans="1:12" ht="15" customHeight="1" x14ac:dyDescent="0.25">
      <c r="A442" s="30"/>
      <c r="B442" s="30"/>
      <c r="C442" s="30"/>
      <c r="D442" s="30" t="str">
        <f>IF(ISBLANK(B442),"",_xlfn.XLOOKUP(B442,Inventaire!A:A,Inventaire!C:C))</f>
        <v/>
      </c>
      <c r="E442" s="65" t="str">
        <f>IF(ISBLANK(A442),"",_xlfn.XLOOKUP(A442,Clients!A:A,Clients!B:B))</f>
        <v/>
      </c>
      <c r="F442" s="100" t="str">
        <f>IF(ISBLANK(C442),"",SUM(_xlfn.XLOOKUP(D442,Inventaire!C:C,Inventaire!D:D)*C442))</f>
        <v/>
      </c>
      <c r="G442" s="61" t="str">
        <f t="shared" ca="1" si="6"/>
        <v/>
      </c>
      <c r="I442" s="30"/>
      <c r="J442" s="30"/>
      <c r="K442" s="68" t="str">
        <f>IF(ISBLANK(I442),"",_xlfn.XLOOKUP(I442,Inventaire!A:A,Inventaire!C:C))</f>
        <v/>
      </c>
      <c r="L442" s="67"/>
    </row>
    <row r="443" spans="1:12" ht="15" customHeight="1" x14ac:dyDescent="0.25">
      <c r="A443" s="30"/>
      <c r="B443" s="30"/>
      <c r="C443" s="30"/>
      <c r="D443" s="30" t="str">
        <f>IF(ISBLANK(B443),"",_xlfn.XLOOKUP(B443,Inventaire!A:A,Inventaire!C:C))</f>
        <v/>
      </c>
      <c r="E443" s="65" t="str">
        <f>IF(ISBLANK(A443),"",_xlfn.XLOOKUP(A443,Clients!A:A,Clients!B:B))</f>
        <v/>
      </c>
      <c r="F443" s="100" t="str">
        <f>IF(ISBLANK(C443),"",SUM(_xlfn.XLOOKUP(D443,Inventaire!C:C,Inventaire!D:D)*C443))</f>
        <v/>
      </c>
      <c r="G443" s="61" t="str">
        <f t="shared" ca="1" si="6"/>
        <v/>
      </c>
      <c r="I443" s="30"/>
      <c r="J443" s="30"/>
      <c r="K443" s="68" t="str">
        <f>IF(ISBLANK(I443),"",_xlfn.XLOOKUP(I443,Inventaire!A:A,Inventaire!C:C))</f>
        <v/>
      </c>
      <c r="L443" s="67"/>
    </row>
    <row r="444" spans="1:12" ht="15" customHeight="1" x14ac:dyDescent="0.25">
      <c r="A444" s="30"/>
      <c r="B444" s="30"/>
      <c r="C444" s="30"/>
      <c r="D444" s="30" t="str">
        <f>IF(ISBLANK(B444),"",_xlfn.XLOOKUP(B444,Inventaire!A:A,Inventaire!C:C))</f>
        <v/>
      </c>
      <c r="E444" s="65" t="str">
        <f>IF(ISBLANK(A444),"",_xlfn.XLOOKUP(A444,Clients!A:A,Clients!B:B))</f>
        <v/>
      </c>
      <c r="F444" s="100" t="str">
        <f>IF(ISBLANK(C444),"",SUM(_xlfn.XLOOKUP(D444,Inventaire!C:C,Inventaire!D:D)*C444))</f>
        <v/>
      </c>
      <c r="G444" s="61" t="str">
        <f t="shared" ca="1" si="6"/>
        <v/>
      </c>
      <c r="I444" s="30"/>
      <c r="J444" s="30"/>
      <c r="K444" s="68" t="str">
        <f>IF(ISBLANK(I444),"",_xlfn.XLOOKUP(I444,Inventaire!A:A,Inventaire!C:C))</f>
        <v/>
      </c>
      <c r="L444" s="67"/>
    </row>
    <row r="445" spans="1:12" ht="15" customHeight="1" x14ac:dyDescent="0.25">
      <c r="A445" s="30"/>
      <c r="B445" s="30"/>
      <c r="C445" s="30"/>
      <c r="D445" s="30" t="str">
        <f>IF(ISBLANK(B445),"",_xlfn.XLOOKUP(B445,Inventaire!A:A,Inventaire!C:C))</f>
        <v/>
      </c>
      <c r="E445" s="65" t="str">
        <f>IF(ISBLANK(A445),"",_xlfn.XLOOKUP(A445,Clients!A:A,Clients!B:B))</f>
        <v/>
      </c>
      <c r="F445" s="100" t="str">
        <f>IF(ISBLANK(C445),"",SUM(_xlfn.XLOOKUP(D445,Inventaire!C:C,Inventaire!D:D)*C445))</f>
        <v/>
      </c>
      <c r="G445" s="61" t="str">
        <f t="shared" ca="1" si="6"/>
        <v/>
      </c>
      <c r="I445" s="30"/>
      <c r="J445" s="30"/>
      <c r="K445" s="68" t="str">
        <f>IF(ISBLANK(I445),"",_xlfn.XLOOKUP(I445,Inventaire!A:A,Inventaire!C:C))</f>
        <v/>
      </c>
      <c r="L445" s="67"/>
    </row>
    <row r="446" spans="1:12" ht="15" customHeight="1" x14ac:dyDescent="0.25">
      <c r="A446" s="30"/>
      <c r="B446" s="30"/>
      <c r="C446" s="30"/>
      <c r="D446" s="30" t="str">
        <f>IF(ISBLANK(B446),"",_xlfn.XLOOKUP(B446,Inventaire!A:A,Inventaire!C:C))</f>
        <v/>
      </c>
      <c r="E446" s="65" t="str">
        <f>IF(ISBLANK(A446),"",_xlfn.XLOOKUP(A446,Clients!A:A,Clients!B:B))</f>
        <v/>
      </c>
      <c r="F446" s="100" t="str">
        <f>IF(ISBLANK(C446),"",SUM(_xlfn.XLOOKUP(D446,Inventaire!C:C,Inventaire!D:D)*C446))</f>
        <v/>
      </c>
      <c r="G446" s="61" t="str">
        <f t="shared" ca="1" si="6"/>
        <v/>
      </c>
      <c r="I446" s="30"/>
      <c r="J446" s="30"/>
      <c r="K446" s="68" t="str">
        <f>IF(ISBLANK(I446),"",_xlfn.XLOOKUP(I446,Inventaire!A:A,Inventaire!C:C))</f>
        <v/>
      </c>
      <c r="L446" s="67"/>
    </row>
    <row r="447" spans="1:12" ht="15" customHeight="1" x14ac:dyDescent="0.25">
      <c r="A447" s="30"/>
      <c r="B447" s="30"/>
      <c r="C447" s="30"/>
      <c r="D447" s="30" t="str">
        <f>IF(ISBLANK(B447),"",_xlfn.XLOOKUP(B447,Inventaire!A:A,Inventaire!C:C))</f>
        <v/>
      </c>
      <c r="E447" s="65" t="str">
        <f>IF(ISBLANK(A447),"",_xlfn.XLOOKUP(A447,Clients!A:A,Clients!B:B))</f>
        <v/>
      </c>
      <c r="F447" s="100" t="str">
        <f>IF(ISBLANK(C447),"",SUM(_xlfn.XLOOKUP(D447,Inventaire!C:C,Inventaire!D:D)*C447))</f>
        <v/>
      </c>
      <c r="G447" s="61" t="str">
        <f t="shared" ca="1" si="6"/>
        <v/>
      </c>
      <c r="I447" s="30"/>
      <c r="J447" s="30"/>
      <c r="K447" s="68" t="str">
        <f>IF(ISBLANK(I447),"",_xlfn.XLOOKUP(I447,Inventaire!A:A,Inventaire!C:C))</f>
        <v/>
      </c>
      <c r="L447" s="67"/>
    </row>
    <row r="448" spans="1:12" ht="15" customHeight="1" x14ac:dyDescent="0.25">
      <c r="A448" s="30"/>
      <c r="B448" s="30"/>
      <c r="C448" s="30"/>
      <c r="D448" s="30" t="str">
        <f>IF(ISBLANK(B448),"",_xlfn.XLOOKUP(B448,Inventaire!A:A,Inventaire!C:C))</f>
        <v/>
      </c>
      <c r="E448" s="65" t="str">
        <f>IF(ISBLANK(A448),"",_xlfn.XLOOKUP(A448,Clients!A:A,Clients!B:B))</f>
        <v/>
      </c>
      <c r="F448" s="100" t="str">
        <f>IF(ISBLANK(C448),"",SUM(_xlfn.XLOOKUP(D448,Inventaire!C:C,Inventaire!D:D)*C448))</f>
        <v/>
      </c>
      <c r="G448" s="61" t="str">
        <f t="shared" ca="1" si="6"/>
        <v/>
      </c>
      <c r="I448" s="30"/>
      <c r="J448" s="30"/>
      <c r="K448" s="68" t="str">
        <f>IF(ISBLANK(I448),"",_xlfn.XLOOKUP(I448,Inventaire!A:A,Inventaire!C:C))</f>
        <v/>
      </c>
      <c r="L448" s="67"/>
    </row>
    <row r="449" spans="1:12" ht="15" customHeight="1" x14ac:dyDescent="0.25">
      <c r="A449" s="30"/>
      <c r="B449" s="30"/>
      <c r="C449" s="30"/>
      <c r="D449" s="30" t="str">
        <f>IF(ISBLANK(B449),"",_xlfn.XLOOKUP(B449,Inventaire!A:A,Inventaire!C:C))</f>
        <v/>
      </c>
      <c r="E449" s="65" t="str">
        <f>IF(ISBLANK(A449),"",_xlfn.XLOOKUP(A449,Clients!A:A,Clients!B:B))</f>
        <v/>
      </c>
      <c r="F449" s="100" t="str">
        <f>IF(ISBLANK(C449),"",SUM(_xlfn.XLOOKUP(D449,Inventaire!C:C,Inventaire!D:D)*C449))</f>
        <v/>
      </c>
      <c r="G449" s="61" t="str">
        <f t="shared" ca="1" si="6"/>
        <v/>
      </c>
      <c r="I449" s="30"/>
      <c r="J449" s="30"/>
      <c r="K449" s="68" t="str">
        <f>IF(ISBLANK(I449),"",_xlfn.XLOOKUP(I449,Inventaire!A:A,Inventaire!C:C))</f>
        <v/>
      </c>
      <c r="L449" s="67"/>
    </row>
    <row r="450" spans="1:12" ht="15" customHeight="1" x14ac:dyDescent="0.25">
      <c r="A450" s="30"/>
      <c r="B450" s="30"/>
      <c r="C450" s="30"/>
      <c r="D450" s="30" t="str">
        <f>IF(ISBLANK(B450),"",_xlfn.XLOOKUP(B450,Inventaire!A:A,Inventaire!C:C))</f>
        <v/>
      </c>
      <c r="E450" s="65" t="str">
        <f>IF(ISBLANK(A450),"",_xlfn.XLOOKUP(A450,Clients!A:A,Clients!B:B))</f>
        <v/>
      </c>
      <c r="F450" s="100" t="str">
        <f>IF(ISBLANK(C450),"",SUM(_xlfn.XLOOKUP(D450,Inventaire!C:C,Inventaire!D:D)*C450))</f>
        <v/>
      </c>
      <c r="G450" s="61" t="str">
        <f t="shared" ca="1" si="6"/>
        <v/>
      </c>
      <c r="I450" s="30"/>
      <c r="J450" s="30"/>
      <c r="K450" s="68" t="str">
        <f>IF(ISBLANK(I450),"",_xlfn.XLOOKUP(I450,Inventaire!A:A,Inventaire!C:C))</f>
        <v/>
      </c>
      <c r="L450" s="67"/>
    </row>
    <row r="451" spans="1:12" ht="15" customHeight="1" x14ac:dyDescent="0.25">
      <c r="A451" s="30"/>
      <c r="B451" s="30"/>
      <c r="C451" s="30"/>
      <c r="D451" s="30" t="str">
        <f>IF(ISBLANK(B451),"",_xlfn.XLOOKUP(B451,Inventaire!A:A,Inventaire!C:C))</f>
        <v/>
      </c>
      <c r="E451" s="65" t="str">
        <f>IF(ISBLANK(A451),"",_xlfn.XLOOKUP(A451,Clients!A:A,Clients!B:B))</f>
        <v/>
      </c>
      <c r="F451" s="100" t="str">
        <f>IF(ISBLANK(C451),"",SUM(_xlfn.XLOOKUP(D451,Inventaire!C:C,Inventaire!D:D)*C451))</f>
        <v/>
      </c>
      <c r="G451" s="61" t="str">
        <f t="shared" ca="1" si="6"/>
        <v/>
      </c>
      <c r="I451" s="30"/>
      <c r="J451" s="30"/>
      <c r="K451" s="68" t="str">
        <f>IF(ISBLANK(I451),"",_xlfn.XLOOKUP(I451,Inventaire!A:A,Inventaire!C:C))</f>
        <v/>
      </c>
      <c r="L451" s="67"/>
    </row>
    <row r="452" spans="1:12" ht="15" customHeight="1" x14ac:dyDescent="0.25">
      <c r="A452" s="30"/>
      <c r="B452" s="30"/>
      <c r="C452" s="30"/>
      <c r="D452" s="30" t="str">
        <f>IF(ISBLANK(B452),"",_xlfn.XLOOKUP(B452,Inventaire!A:A,Inventaire!C:C))</f>
        <v/>
      </c>
      <c r="E452" s="65" t="str">
        <f>IF(ISBLANK(A452),"",_xlfn.XLOOKUP(A452,Clients!A:A,Clients!B:B))</f>
        <v/>
      </c>
      <c r="F452" s="100" t="str">
        <f>IF(ISBLANK(C452),"",SUM(_xlfn.XLOOKUP(D452,Inventaire!C:C,Inventaire!D:D)*C452))</f>
        <v/>
      </c>
      <c r="G452" s="61" t="str">
        <f t="shared" ref="G452:G515" ca="1" si="7">IF(ISBLANK(C452),"",TODAY())</f>
        <v/>
      </c>
      <c r="I452" s="30"/>
      <c r="J452" s="30"/>
      <c r="K452" s="68" t="str">
        <f>IF(ISBLANK(I452),"",_xlfn.XLOOKUP(I452,Inventaire!A:A,Inventaire!C:C))</f>
        <v/>
      </c>
      <c r="L452" s="67"/>
    </row>
    <row r="453" spans="1:12" ht="15" customHeight="1" x14ac:dyDescent="0.25">
      <c r="A453" s="30"/>
      <c r="B453" s="30"/>
      <c r="C453" s="30"/>
      <c r="D453" s="30" t="str">
        <f>IF(ISBLANK(B453),"",_xlfn.XLOOKUP(B453,Inventaire!A:A,Inventaire!C:C))</f>
        <v/>
      </c>
      <c r="E453" s="65" t="str">
        <f>IF(ISBLANK(A453),"",_xlfn.XLOOKUP(A453,Clients!A:A,Clients!B:B))</f>
        <v/>
      </c>
      <c r="F453" s="100" t="str">
        <f>IF(ISBLANK(C453),"",SUM(_xlfn.XLOOKUP(D453,Inventaire!C:C,Inventaire!D:D)*C453))</f>
        <v/>
      </c>
      <c r="G453" s="61" t="str">
        <f t="shared" ca="1" si="7"/>
        <v/>
      </c>
      <c r="I453" s="30"/>
      <c r="J453" s="30"/>
      <c r="K453" s="68" t="str">
        <f>IF(ISBLANK(I453),"",_xlfn.XLOOKUP(I453,Inventaire!A:A,Inventaire!C:C))</f>
        <v/>
      </c>
      <c r="L453" s="67"/>
    </row>
    <row r="454" spans="1:12" ht="15" customHeight="1" x14ac:dyDescent="0.25">
      <c r="A454" s="30"/>
      <c r="B454" s="30"/>
      <c r="C454" s="30"/>
      <c r="D454" s="30" t="str">
        <f>IF(ISBLANK(B454),"",_xlfn.XLOOKUP(B454,Inventaire!A:A,Inventaire!C:C))</f>
        <v/>
      </c>
      <c r="E454" s="65" t="str">
        <f>IF(ISBLANK(A454),"",_xlfn.XLOOKUP(A454,Clients!A:A,Clients!B:B))</f>
        <v/>
      </c>
      <c r="F454" s="100" t="str">
        <f>IF(ISBLANK(C454),"",SUM(_xlfn.XLOOKUP(D454,Inventaire!C:C,Inventaire!D:D)*C454))</f>
        <v/>
      </c>
      <c r="G454" s="61" t="str">
        <f t="shared" ca="1" si="7"/>
        <v/>
      </c>
      <c r="I454" s="30"/>
      <c r="J454" s="30"/>
      <c r="K454" s="68" t="str">
        <f>IF(ISBLANK(I454),"",_xlfn.XLOOKUP(I454,Inventaire!A:A,Inventaire!C:C))</f>
        <v/>
      </c>
      <c r="L454" s="67"/>
    </row>
    <row r="455" spans="1:12" ht="15" customHeight="1" x14ac:dyDescent="0.25">
      <c r="A455" s="30"/>
      <c r="B455" s="30"/>
      <c r="C455" s="30"/>
      <c r="D455" s="30" t="str">
        <f>IF(ISBLANK(B455),"",_xlfn.XLOOKUP(B455,Inventaire!A:A,Inventaire!C:C))</f>
        <v/>
      </c>
      <c r="E455" s="65" t="str">
        <f>IF(ISBLANK(A455),"",_xlfn.XLOOKUP(A455,Clients!A:A,Clients!B:B))</f>
        <v/>
      </c>
      <c r="F455" s="100" t="str">
        <f>IF(ISBLANK(C455),"",SUM(_xlfn.XLOOKUP(D455,Inventaire!C:C,Inventaire!D:D)*C455))</f>
        <v/>
      </c>
      <c r="G455" s="61" t="str">
        <f t="shared" ca="1" si="7"/>
        <v/>
      </c>
      <c r="I455" s="30"/>
      <c r="J455" s="30"/>
      <c r="K455" s="68" t="str">
        <f>IF(ISBLANK(I455),"",_xlfn.XLOOKUP(I455,Inventaire!A:A,Inventaire!C:C))</f>
        <v/>
      </c>
      <c r="L455" s="67"/>
    </row>
    <row r="456" spans="1:12" ht="15" customHeight="1" x14ac:dyDescent="0.25">
      <c r="A456" s="30"/>
      <c r="B456" s="30"/>
      <c r="C456" s="30"/>
      <c r="D456" s="30" t="str">
        <f>IF(ISBLANK(B456),"",_xlfn.XLOOKUP(B456,Inventaire!A:A,Inventaire!C:C))</f>
        <v/>
      </c>
      <c r="E456" s="65" t="str">
        <f>IF(ISBLANK(A456),"",_xlfn.XLOOKUP(A456,Clients!A:A,Clients!B:B))</f>
        <v/>
      </c>
      <c r="F456" s="100" t="str">
        <f>IF(ISBLANK(C456),"",SUM(_xlfn.XLOOKUP(D456,Inventaire!C:C,Inventaire!D:D)*C456))</f>
        <v/>
      </c>
      <c r="G456" s="61" t="str">
        <f t="shared" ca="1" si="7"/>
        <v/>
      </c>
      <c r="I456" s="30"/>
      <c r="J456" s="30"/>
      <c r="K456" s="68" t="str">
        <f>IF(ISBLANK(I456),"",_xlfn.XLOOKUP(I456,Inventaire!A:A,Inventaire!C:C))</f>
        <v/>
      </c>
      <c r="L456" s="67"/>
    </row>
    <row r="457" spans="1:12" ht="15" customHeight="1" x14ac:dyDescent="0.25">
      <c r="A457" s="30"/>
      <c r="B457" s="30"/>
      <c r="C457" s="30"/>
      <c r="D457" s="30" t="str">
        <f>IF(ISBLANK(B457),"",_xlfn.XLOOKUP(B457,Inventaire!A:A,Inventaire!C:C))</f>
        <v/>
      </c>
      <c r="E457" s="65" t="str">
        <f>IF(ISBLANK(A457),"",_xlfn.XLOOKUP(A457,Clients!A:A,Clients!B:B))</f>
        <v/>
      </c>
      <c r="F457" s="100" t="str">
        <f>IF(ISBLANK(C457),"",SUM(_xlfn.XLOOKUP(D457,Inventaire!C:C,Inventaire!D:D)*C457))</f>
        <v/>
      </c>
      <c r="G457" s="61" t="str">
        <f t="shared" ca="1" si="7"/>
        <v/>
      </c>
      <c r="I457" s="30"/>
      <c r="J457" s="30"/>
      <c r="K457" s="68" t="str">
        <f>IF(ISBLANK(I457),"",_xlfn.XLOOKUP(I457,Inventaire!A:A,Inventaire!C:C))</f>
        <v/>
      </c>
      <c r="L457" s="67"/>
    </row>
    <row r="458" spans="1:12" ht="15" customHeight="1" x14ac:dyDescent="0.25">
      <c r="A458" s="30"/>
      <c r="B458" s="30"/>
      <c r="C458" s="30"/>
      <c r="D458" s="30" t="str">
        <f>IF(ISBLANK(B458),"",_xlfn.XLOOKUP(B458,Inventaire!A:A,Inventaire!C:C))</f>
        <v/>
      </c>
      <c r="E458" s="65" t="str">
        <f>IF(ISBLANK(A458),"",_xlfn.XLOOKUP(A458,Clients!A:A,Clients!B:B))</f>
        <v/>
      </c>
      <c r="F458" s="100" t="str">
        <f>IF(ISBLANK(C458),"",SUM(_xlfn.XLOOKUP(D458,Inventaire!C:C,Inventaire!D:D)*C458))</f>
        <v/>
      </c>
      <c r="G458" s="61" t="str">
        <f t="shared" ca="1" si="7"/>
        <v/>
      </c>
      <c r="I458" s="30"/>
      <c r="J458" s="30"/>
      <c r="K458" s="68" t="str">
        <f>IF(ISBLANK(I458),"",_xlfn.XLOOKUP(I458,Inventaire!A:A,Inventaire!C:C))</f>
        <v/>
      </c>
      <c r="L458" s="67"/>
    </row>
    <row r="459" spans="1:12" ht="15" customHeight="1" x14ac:dyDescent="0.25">
      <c r="A459" s="30"/>
      <c r="B459" s="30"/>
      <c r="C459" s="30"/>
      <c r="D459" s="30" t="str">
        <f>IF(ISBLANK(B459),"",_xlfn.XLOOKUP(B459,Inventaire!A:A,Inventaire!C:C))</f>
        <v/>
      </c>
      <c r="E459" s="65" t="str">
        <f>IF(ISBLANK(A459),"",_xlfn.XLOOKUP(A459,Clients!A:A,Clients!B:B))</f>
        <v/>
      </c>
      <c r="F459" s="100" t="str">
        <f>IF(ISBLANK(C459),"",SUM(_xlfn.XLOOKUP(D459,Inventaire!C:C,Inventaire!D:D)*C459))</f>
        <v/>
      </c>
      <c r="G459" s="61" t="str">
        <f t="shared" ca="1" si="7"/>
        <v/>
      </c>
      <c r="I459" s="30"/>
      <c r="J459" s="30"/>
      <c r="K459" s="68" t="str">
        <f>IF(ISBLANK(I459),"",_xlfn.XLOOKUP(I459,Inventaire!A:A,Inventaire!C:C))</f>
        <v/>
      </c>
      <c r="L459" s="67"/>
    </row>
    <row r="460" spans="1:12" ht="15" customHeight="1" x14ac:dyDescent="0.25">
      <c r="A460" s="30"/>
      <c r="B460" s="30"/>
      <c r="C460" s="30"/>
      <c r="D460" s="30" t="str">
        <f>IF(ISBLANK(B460),"",_xlfn.XLOOKUP(B460,Inventaire!A:A,Inventaire!C:C))</f>
        <v/>
      </c>
      <c r="E460" s="65" t="str">
        <f>IF(ISBLANK(A460),"",_xlfn.XLOOKUP(A460,Clients!A:A,Clients!B:B))</f>
        <v/>
      </c>
      <c r="F460" s="100" t="str">
        <f>IF(ISBLANK(C460),"",SUM(_xlfn.XLOOKUP(D460,Inventaire!C:C,Inventaire!D:D)*C460))</f>
        <v/>
      </c>
      <c r="G460" s="61" t="str">
        <f t="shared" ca="1" si="7"/>
        <v/>
      </c>
      <c r="I460" s="30"/>
      <c r="J460" s="30"/>
      <c r="K460" s="68" t="str">
        <f>IF(ISBLANK(I460),"",_xlfn.XLOOKUP(I460,Inventaire!A:A,Inventaire!C:C))</f>
        <v/>
      </c>
      <c r="L460" s="67"/>
    </row>
    <row r="461" spans="1:12" ht="15" customHeight="1" x14ac:dyDescent="0.25">
      <c r="A461" s="30"/>
      <c r="B461" s="30"/>
      <c r="C461" s="30"/>
      <c r="D461" s="30" t="str">
        <f>IF(ISBLANK(B461),"",_xlfn.XLOOKUP(B461,Inventaire!A:A,Inventaire!C:C))</f>
        <v/>
      </c>
      <c r="E461" s="65" t="str">
        <f>IF(ISBLANK(A461),"",_xlfn.XLOOKUP(A461,Clients!A:A,Clients!B:B))</f>
        <v/>
      </c>
      <c r="F461" s="100" t="str">
        <f>IF(ISBLANK(C461),"",SUM(_xlfn.XLOOKUP(D461,Inventaire!C:C,Inventaire!D:D)*C461))</f>
        <v/>
      </c>
      <c r="G461" s="61" t="str">
        <f t="shared" ca="1" si="7"/>
        <v/>
      </c>
      <c r="I461" s="30"/>
      <c r="J461" s="30"/>
      <c r="K461" s="68" t="str">
        <f>IF(ISBLANK(I461),"",_xlfn.XLOOKUP(I461,Inventaire!A:A,Inventaire!C:C))</f>
        <v/>
      </c>
      <c r="L461" s="67"/>
    </row>
    <row r="462" spans="1:12" ht="15" customHeight="1" x14ac:dyDescent="0.25">
      <c r="A462" s="30"/>
      <c r="B462" s="30"/>
      <c r="C462" s="30"/>
      <c r="D462" s="30" t="str">
        <f>IF(ISBLANK(B462),"",_xlfn.XLOOKUP(B462,Inventaire!A:A,Inventaire!C:C))</f>
        <v/>
      </c>
      <c r="E462" s="65" t="str">
        <f>IF(ISBLANK(A462),"",_xlfn.XLOOKUP(A462,Clients!A:A,Clients!B:B))</f>
        <v/>
      </c>
      <c r="F462" s="100" t="str">
        <f>IF(ISBLANK(C462),"",SUM(_xlfn.XLOOKUP(D462,Inventaire!C:C,Inventaire!D:D)*C462))</f>
        <v/>
      </c>
      <c r="G462" s="61" t="str">
        <f t="shared" ca="1" si="7"/>
        <v/>
      </c>
      <c r="I462" s="30"/>
      <c r="J462" s="30"/>
      <c r="K462" s="68" t="str">
        <f>IF(ISBLANK(I462),"",_xlfn.XLOOKUP(I462,Inventaire!A:A,Inventaire!C:C))</f>
        <v/>
      </c>
      <c r="L462" s="67"/>
    </row>
    <row r="463" spans="1:12" ht="15" customHeight="1" x14ac:dyDescent="0.25">
      <c r="A463" s="30"/>
      <c r="B463" s="30"/>
      <c r="C463" s="30"/>
      <c r="D463" s="30" t="str">
        <f>IF(ISBLANK(B463),"",_xlfn.XLOOKUP(B463,Inventaire!A:A,Inventaire!C:C))</f>
        <v/>
      </c>
      <c r="E463" s="65" t="str">
        <f>IF(ISBLANK(A463),"",_xlfn.XLOOKUP(A463,Clients!A:A,Clients!B:B))</f>
        <v/>
      </c>
      <c r="F463" s="100" t="str">
        <f>IF(ISBLANK(C463),"",SUM(_xlfn.XLOOKUP(D463,Inventaire!C:C,Inventaire!D:D)*C463))</f>
        <v/>
      </c>
      <c r="G463" s="61" t="str">
        <f t="shared" ca="1" si="7"/>
        <v/>
      </c>
      <c r="I463" s="30"/>
      <c r="J463" s="30"/>
      <c r="K463" s="68" t="str">
        <f>IF(ISBLANK(I463),"",_xlfn.XLOOKUP(I463,Inventaire!A:A,Inventaire!C:C))</f>
        <v/>
      </c>
      <c r="L463" s="67"/>
    </row>
    <row r="464" spans="1:12" ht="15" customHeight="1" x14ac:dyDescent="0.25">
      <c r="A464" s="30"/>
      <c r="B464" s="30"/>
      <c r="C464" s="30"/>
      <c r="D464" s="30" t="str">
        <f>IF(ISBLANK(B464),"",_xlfn.XLOOKUP(B464,Inventaire!A:A,Inventaire!C:C))</f>
        <v/>
      </c>
      <c r="E464" s="65" t="str">
        <f>IF(ISBLANK(A464),"",_xlfn.XLOOKUP(A464,Clients!A:A,Clients!B:B))</f>
        <v/>
      </c>
      <c r="F464" s="100" t="str">
        <f>IF(ISBLANK(C464),"",SUM(_xlfn.XLOOKUP(D464,Inventaire!C:C,Inventaire!D:D)*C464))</f>
        <v/>
      </c>
      <c r="G464" s="61" t="str">
        <f t="shared" ca="1" si="7"/>
        <v/>
      </c>
      <c r="I464" s="30"/>
      <c r="J464" s="30"/>
      <c r="K464" s="68" t="str">
        <f>IF(ISBLANK(I464),"",_xlfn.XLOOKUP(I464,Inventaire!A:A,Inventaire!C:C))</f>
        <v/>
      </c>
      <c r="L464" s="67"/>
    </row>
    <row r="465" spans="1:12" ht="15" customHeight="1" x14ac:dyDescent="0.25">
      <c r="A465" s="30"/>
      <c r="B465" s="30"/>
      <c r="C465" s="30"/>
      <c r="D465" s="30" t="str">
        <f>IF(ISBLANK(B465),"",_xlfn.XLOOKUP(B465,Inventaire!A:A,Inventaire!C:C))</f>
        <v/>
      </c>
      <c r="E465" s="65" t="str">
        <f>IF(ISBLANK(A465),"",_xlfn.XLOOKUP(A465,Clients!A:A,Clients!B:B))</f>
        <v/>
      </c>
      <c r="F465" s="100" t="str">
        <f>IF(ISBLANK(C465),"",SUM(_xlfn.XLOOKUP(D465,Inventaire!C:C,Inventaire!D:D)*C465))</f>
        <v/>
      </c>
      <c r="G465" s="61" t="str">
        <f t="shared" ca="1" si="7"/>
        <v/>
      </c>
      <c r="I465" s="30"/>
      <c r="J465" s="30"/>
      <c r="K465" s="68" t="str">
        <f>IF(ISBLANK(I465),"",_xlfn.XLOOKUP(I465,Inventaire!A:A,Inventaire!C:C))</f>
        <v/>
      </c>
      <c r="L465" s="67"/>
    </row>
    <row r="466" spans="1:12" ht="15" customHeight="1" x14ac:dyDescent="0.25">
      <c r="A466" s="30"/>
      <c r="B466" s="30"/>
      <c r="C466" s="30"/>
      <c r="D466" s="30" t="str">
        <f>IF(ISBLANK(B466),"",_xlfn.XLOOKUP(B466,Inventaire!A:A,Inventaire!C:C))</f>
        <v/>
      </c>
      <c r="E466" s="65" t="str">
        <f>IF(ISBLANK(A466),"",_xlfn.XLOOKUP(A466,Clients!A:A,Clients!B:B))</f>
        <v/>
      </c>
      <c r="F466" s="100" t="str">
        <f>IF(ISBLANK(C466),"",SUM(_xlfn.XLOOKUP(D466,Inventaire!C:C,Inventaire!D:D)*C466))</f>
        <v/>
      </c>
      <c r="G466" s="61" t="str">
        <f t="shared" ca="1" si="7"/>
        <v/>
      </c>
      <c r="I466" s="30"/>
      <c r="J466" s="30"/>
      <c r="K466" s="68" t="str">
        <f>IF(ISBLANK(I466),"",_xlfn.XLOOKUP(I466,Inventaire!A:A,Inventaire!C:C))</f>
        <v/>
      </c>
      <c r="L466" s="67"/>
    </row>
    <row r="467" spans="1:12" ht="15" customHeight="1" x14ac:dyDescent="0.25">
      <c r="A467" s="30"/>
      <c r="B467" s="30"/>
      <c r="C467" s="30"/>
      <c r="D467" s="30" t="str">
        <f>IF(ISBLANK(B467),"",_xlfn.XLOOKUP(B467,Inventaire!A:A,Inventaire!C:C))</f>
        <v/>
      </c>
      <c r="E467" s="65" t="str">
        <f>IF(ISBLANK(A467),"",_xlfn.XLOOKUP(A467,Clients!A:A,Clients!B:B))</f>
        <v/>
      </c>
      <c r="F467" s="100" t="str">
        <f>IF(ISBLANK(C467),"",SUM(_xlfn.XLOOKUP(D467,Inventaire!C:C,Inventaire!D:D)*C467))</f>
        <v/>
      </c>
      <c r="G467" s="61" t="str">
        <f t="shared" ca="1" si="7"/>
        <v/>
      </c>
      <c r="I467" s="30"/>
      <c r="J467" s="30"/>
      <c r="K467" s="68" t="str">
        <f>IF(ISBLANK(I467),"",_xlfn.XLOOKUP(I467,Inventaire!A:A,Inventaire!C:C))</f>
        <v/>
      </c>
      <c r="L467" s="67"/>
    </row>
    <row r="468" spans="1:12" ht="15" customHeight="1" x14ac:dyDescent="0.25">
      <c r="A468" s="30"/>
      <c r="B468" s="30"/>
      <c r="C468" s="30"/>
      <c r="D468" s="30" t="str">
        <f>IF(ISBLANK(B468),"",_xlfn.XLOOKUP(B468,Inventaire!A:A,Inventaire!C:C))</f>
        <v/>
      </c>
      <c r="E468" s="65" t="str">
        <f>IF(ISBLANK(A468),"",_xlfn.XLOOKUP(A468,Clients!A:A,Clients!B:B))</f>
        <v/>
      </c>
      <c r="F468" s="100" t="str">
        <f>IF(ISBLANK(C468),"",SUM(_xlfn.XLOOKUP(D468,Inventaire!C:C,Inventaire!D:D)*C468))</f>
        <v/>
      </c>
      <c r="G468" s="61" t="str">
        <f t="shared" ca="1" si="7"/>
        <v/>
      </c>
      <c r="I468" s="30"/>
      <c r="J468" s="30"/>
      <c r="K468" s="68" t="str">
        <f>IF(ISBLANK(I468),"",_xlfn.XLOOKUP(I468,Inventaire!A:A,Inventaire!C:C))</f>
        <v/>
      </c>
      <c r="L468" s="67"/>
    </row>
    <row r="469" spans="1:12" ht="15" customHeight="1" x14ac:dyDescent="0.25">
      <c r="A469" s="30"/>
      <c r="B469" s="30"/>
      <c r="C469" s="30"/>
      <c r="D469" s="30" t="str">
        <f>IF(ISBLANK(B469),"",_xlfn.XLOOKUP(B469,Inventaire!A:A,Inventaire!C:C))</f>
        <v/>
      </c>
      <c r="E469" s="65" t="str">
        <f>IF(ISBLANK(A469),"",_xlfn.XLOOKUP(A469,Clients!A:A,Clients!B:B))</f>
        <v/>
      </c>
      <c r="F469" s="100" t="str">
        <f>IF(ISBLANK(C469),"",SUM(_xlfn.XLOOKUP(D469,Inventaire!C:C,Inventaire!D:D)*C469))</f>
        <v/>
      </c>
      <c r="G469" s="61" t="str">
        <f t="shared" ca="1" si="7"/>
        <v/>
      </c>
      <c r="I469" s="30"/>
      <c r="J469" s="30"/>
      <c r="K469" s="68" t="str">
        <f>IF(ISBLANK(I469),"",_xlfn.XLOOKUP(I469,Inventaire!A:A,Inventaire!C:C))</f>
        <v/>
      </c>
      <c r="L469" s="67"/>
    </row>
    <row r="470" spans="1:12" ht="15" customHeight="1" x14ac:dyDescent="0.25">
      <c r="A470" s="30"/>
      <c r="B470" s="30"/>
      <c r="C470" s="30"/>
      <c r="D470" s="30" t="str">
        <f>IF(ISBLANK(B470),"",_xlfn.XLOOKUP(B470,Inventaire!A:A,Inventaire!C:C))</f>
        <v/>
      </c>
      <c r="E470" s="65" t="str">
        <f>IF(ISBLANK(A470),"",_xlfn.XLOOKUP(A470,Clients!A:A,Clients!B:B))</f>
        <v/>
      </c>
      <c r="F470" s="100" t="str">
        <f>IF(ISBLANK(C470),"",SUM(_xlfn.XLOOKUP(D470,Inventaire!C:C,Inventaire!D:D)*C470))</f>
        <v/>
      </c>
      <c r="G470" s="61" t="str">
        <f t="shared" ca="1" si="7"/>
        <v/>
      </c>
      <c r="I470" s="30"/>
      <c r="J470" s="30"/>
      <c r="K470" s="68" t="str">
        <f>IF(ISBLANK(I470),"",_xlfn.XLOOKUP(I470,Inventaire!A:A,Inventaire!C:C))</f>
        <v/>
      </c>
      <c r="L470" s="67"/>
    </row>
    <row r="471" spans="1:12" ht="15" customHeight="1" x14ac:dyDescent="0.25">
      <c r="A471" s="30"/>
      <c r="B471" s="30"/>
      <c r="C471" s="30"/>
      <c r="D471" s="30" t="str">
        <f>IF(ISBLANK(B471),"",_xlfn.XLOOKUP(B471,Inventaire!A:A,Inventaire!C:C))</f>
        <v/>
      </c>
      <c r="E471" s="65" t="str">
        <f>IF(ISBLANK(A471),"",_xlfn.XLOOKUP(A471,Clients!A:A,Clients!B:B))</f>
        <v/>
      </c>
      <c r="F471" s="100" t="str">
        <f>IF(ISBLANK(C471),"",SUM(_xlfn.XLOOKUP(D471,Inventaire!C:C,Inventaire!D:D)*C471))</f>
        <v/>
      </c>
      <c r="G471" s="61" t="str">
        <f t="shared" ca="1" si="7"/>
        <v/>
      </c>
      <c r="I471" s="30"/>
      <c r="J471" s="30"/>
      <c r="K471" s="68" t="str">
        <f>IF(ISBLANK(I471),"",_xlfn.XLOOKUP(I471,Inventaire!A:A,Inventaire!C:C))</f>
        <v/>
      </c>
      <c r="L471" s="67"/>
    </row>
    <row r="472" spans="1:12" ht="15" customHeight="1" x14ac:dyDescent="0.25">
      <c r="A472" s="30"/>
      <c r="B472" s="30"/>
      <c r="C472" s="30"/>
      <c r="D472" s="30" t="str">
        <f>IF(ISBLANK(B472),"",_xlfn.XLOOKUP(B472,Inventaire!A:A,Inventaire!C:C))</f>
        <v/>
      </c>
      <c r="E472" s="65" t="str">
        <f>IF(ISBLANK(A472),"",_xlfn.XLOOKUP(A472,Clients!A:A,Clients!B:B))</f>
        <v/>
      </c>
      <c r="F472" s="100" t="str">
        <f>IF(ISBLANK(C472),"",SUM(_xlfn.XLOOKUP(D472,Inventaire!C:C,Inventaire!D:D)*C472))</f>
        <v/>
      </c>
      <c r="G472" s="61" t="str">
        <f t="shared" ca="1" si="7"/>
        <v/>
      </c>
      <c r="I472" s="30"/>
      <c r="J472" s="30"/>
      <c r="K472" s="68" t="str">
        <f>IF(ISBLANK(I472),"",_xlfn.XLOOKUP(I472,Inventaire!A:A,Inventaire!C:C))</f>
        <v/>
      </c>
      <c r="L472" s="67"/>
    </row>
    <row r="473" spans="1:12" ht="15" customHeight="1" x14ac:dyDescent="0.25">
      <c r="A473" s="30"/>
      <c r="B473" s="30"/>
      <c r="C473" s="30"/>
      <c r="D473" s="30" t="str">
        <f>IF(ISBLANK(B473),"",_xlfn.XLOOKUP(B473,Inventaire!A:A,Inventaire!C:C))</f>
        <v/>
      </c>
      <c r="E473" s="65" t="str">
        <f>IF(ISBLANK(A473),"",_xlfn.XLOOKUP(A473,Clients!A:A,Clients!B:B))</f>
        <v/>
      </c>
      <c r="F473" s="100" t="str">
        <f>IF(ISBLANK(C473),"",SUM(_xlfn.XLOOKUP(D473,Inventaire!C:C,Inventaire!D:D)*C473))</f>
        <v/>
      </c>
      <c r="G473" s="61" t="str">
        <f t="shared" ca="1" si="7"/>
        <v/>
      </c>
      <c r="I473" s="30"/>
      <c r="J473" s="30"/>
      <c r="K473" s="68" t="str">
        <f>IF(ISBLANK(I473),"",_xlfn.XLOOKUP(I473,Inventaire!A:A,Inventaire!C:C))</f>
        <v/>
      </c>
      <c r="L473" s="67"/>
    </row>
    <row r="474" spans="1:12" ht="15" customHeight="1" x14ac:dyDescent="0.25">
      <c r="A474" s="30"/>
      <c r="B474" s="30"/>
      <c r="C474" s="30"/>
      <c r="D474" s="30" t="str">
        <f>IF(ISBLANK(B474),"",_xlfn.XLOOKUP(B474,Inventaire!A:A,Inventaire!C:C))</f>
        <v/>
      </c>
      <c r="E474" s="65" t="str">
        <f>IF(ISBLANK(A474),"",_xlfn.XLOOKUP(A474,Clients!A:A,Clients!B:B))</f>
        <v/>
      </c>
      <c r="F474" s="100" t="str">
        <f>IF(ISBLANK(C474),"",SUM(_xlfn.XLOOKUP(D474,Inventaire!C:C,Inventaire!D:D)*C474))</f>
        <v/>
      </c>
      <c r="G474" s="61" t="str">
        <f t="shared" ca="1" si="7"/>
        <v/>
      </c>
      <c r="I474" s="30"/>
      <c r="J474" s="30"/>
      <c r="K474" s="68" t="str">
        <f>IF(ISBLANK(I474),"",_xlfn.XLOOKUP(I474,Inventaire!A:A,Inventaire!C:C))</f>
        <v/>
      </c>
      <c r="L474" s="67"/>
    </row>
    <row r="475" spans="1:12" ht="15" customHeight="1" x14ac:dyDescent="0.25">
      <c r="A475" s="30"/>
      <c r="B475" s="30"/>
      <c r="C475" s="30"/>
      <c r="D475" s="30" t="str">
        <f>IF(ISBLANK(B475),"",_xlfn.XLOOKUP(B475,Inventaire!A:A,Inventaire!C:C))</f>
        <v/>
      </c>
      <c r="E475" s="65" t="str">
        <f>IF(ISBLANK(A475),"",_xlfn.XLOOKUP(A475,Clients!A:A,Clients!B:B))</f>
        <v/>
      </c>
      <c r="F475" s="100" t="str">
        <f>IF(ISBLANK(C475),"",SUM(_xlfn.XLOOKUP(D475,Inventaire!C:C,Inventaire!D:D)*C475))</f>
        <v/>
      </c>
      <c r="G475" s="61" t="str">
        <f t="shared" ca="1" si="7"/>
        <v/>
      </c>
      <c r="I475" s="30"/>
      <c r="J475" s="30"/>
      <c r="K475" s="68" t="str">
        <f>IF(ISBLANK(I475),"",_xlfn.XLOOKUP(I475,Inventaire!A:A,Inventaire!C:C))</f>
        <v/>
      </c>
      <c r="L475" s="67"/>
    </row>
    <row r="476" spans="1:12" ht="15" customHeight="1" x14ac:dyDescent="0.25">
      <c r="A476" s="30"/>
      <c r="B476" s="30"/>
      <c r="C476" s="30"/>
      <c r="D476" s="30" t="str">
        <f>IF(ISBLANK(B476),"",_xlfn.XLOOKUP(B476,Inventaire!A:A,Inventaire!C:C))</f>
        <v/>
      </c>
      <c r="E476" s="65" t="str">
        <f>IF(ISBLANK(A476),"",_xlfn.XLOOKUP(A476,Clients!A:A,Clients!B:B))</f>
        <v/>
      </c>
      <c r="F476" s="100" t="str">
        <f>IF(ISBLANK(C476),"",SUM(_xlfn.XLOOKUP(D476,Inventaire!C:C,Inventaire!D:D)*C476))</f>
        <v/>
      </c>
      <c r="G476" s="61" t="str">
        <f t="shared" ca="1" si="7"/>
        <v/>
      </c>
      <c r="I476" s="30"/>
      <c r="J476" s="30"/>
      <c r="K476" s="68" t="str">
        <f>IF(ISBLANK(I476),"",_xlfn.XLOOKUP(I476,Inventaire!A:A,Inventaire!C:C))</f>
        <v/>
      </c>
      <c r="L476" s="67"/>
    </row>
    <row r="477" spans="1:12" ht="15" customHeight="1" x14ac:dyDescent="0.25">
      <c r="A477" s="30"/>
      <c r="B477" s="30"/>
      <c r="C477" s="30"/>
      <c r="D477" s="30" t="str">
        <f>IF(ISBLANK(B477),"",_xlfn.XLOOKUP(B477,Inventaire!A:A,Inventaire!C:C))</f>
        <v/>
      </c>
      <c r="E477" s="65" t="str">
        <f>IF(ISBLANK(A477),"",_xlfn.XLOOKUP(A477,Clients!A:A,Clients!B:B))</f>
        <v/>
      </c>
      <c r="F477" s="100" t="str">
        <f>IF(ISBLANK(C477),"",SUM(_xlfn.XLOOKUP(D477,Inventaire!C:C,Inventaire!D:D)*C477))</f>
        <v/>
      </c>
      <c r="G477" s="61" t="str">
        <f t="shared" ca="1" si="7"/>
        <v/>
      </c>
      <c r="I477" s="30"/>
      <c r="J477" s="30"/>
      <c r="K477" s="68" t="str">
        <f>IF(ISBLANK(I477),"",_xlfn.XLOOKUP(I477,Inventaire!A:A,Inventaire!C:C))</f>
        <v/>
      </c>
      <c r="L477" s="67"/>
    </row>
    <row r="478" spans="1:12" ht="15" customHeight="1" x14ac:dyDescent="0.25">
      <c r="A478" s="30"/>
      <c r="B478" s="30"/>
      <c r="C478" s="30"/>
      <c r="D478" s="30" t="str">
        <f>IF(ISBLANK(B478),"",_xlfn.XLOOKUP(B478,Inventaire!A:A,Inventaire!C:C))</f>
        <v/>
      </c>
      <c r="E478" s="65" t="str">
        <f>IF(ISBLANK(A478),"",_xlfn.XLOOKUP(A478,Clients!A:A,Clients!B:B))</f>
        <v/>
      </c>
      <c r="F478" s="100" t="str">
        <f>IF(ISBLANK(C478),"",SUM(_xlfn.XLOOKUP(D478,Inventaire!C:C,Inventaire!D:D)*C478))</f>
        <v/>
      </c>
      <c r="G478" s="61" t="str">
        <f t="shared" ca="1" si="7"/>
        <v/>
      </c>
      <c r="I478" s="30"/>
      <c r="J478" s="30"/>
      <c r="K478" s="68" t="str">
        <f>IF(ISBLANK(I478),"",_xlfn.XLOOKUP(I478,Inventaire!A:A,Inventaire!C:C))</f>
        <v/>
      </c>
      <c r="L478" s="67"/>
    </row>
    <row r="479" spans="1:12" ht="15" customHeight="1" x14ac:dyDescent="0.25">
      <c r="A479" s="30"/>
      <c r="B479" s="30"/>
      <c r="C479" s="30"/>
      <c r="D479" s="30" t="str">
        <f>IF(ISBLANK(B479),"",_xlfn.XLOOKUP(B479,Inventaire!A:A,Inventaire!C:C))</f>
        <v/>
      </c>
      <c r="E479" s="65" t="str">
        <f>IF(ISBLANK(A479),"",_xlfn.XLOOKUP(A479,Clients!A:A,Clients!B:B))</f>
        <v/>
      </c>
      <c r="F479" s="100" t="str">
        <f>IF(ISBLANK(C479),"",SUM(_xlfn.XLOOKUP(D479,Inventaire!C:C,Inventaire!D:D)*C479))</f>
        <v/>
      </c>
      <c r="G479" s="61" t="str">
        <f t="shared" ca="1" si="7"/>
        <v/>
      </c>
      <c r="I479" s="30"/>
      <c r="J479" s="30"/>
      <c r="K479" s="68" t="str">
        <f>IF(ISBLANK(I479),"",_xlfn.XLOOKUP(I479,Inventaire!A:A,Inventaire!C:C))</f>
        <v/>
      </c>
      <c r="L479" s="67"/>
    </row>
    <row r="480" spans="1:12" ht="15" customHeight="1" x14ac:dyDescent="0.25">
      <c r="A480" s="30"/>
      <c r="B480" s="30"/>
      <c r="C480" s="30"/>
      <c r="D480" s="30" t="str">
        <f>IF(ISBLANK(B480),"",_xlfn.XLOOKUP(B480,Inventaire!A:A,Inventaire!C:C))</f>
        <v/>
      </c>
      <c r="E480" s="65" t="str">
        <f>IF(ISBLANK(A480),"",_xlfn.XLOOKUP(A480,Clients!A:A,Clients!B:B))</f>
        <v/>
      </c>
      <c r="F480" s="100" t="str">
        <f>IF(ISBLANK(C480),"",SUM(_xlfn.XLOOKUP(D480,Inventaire!C:C,Inventaire!D:D)*C480))</f>
        <v/>
      </c>
      <c r="G480" s="61" t="str">
        <f t="shared" ca="1" si="7"/>
        <v/>
      </c>
      <c r="I480" s="30"/>
      <c r="J480" s="30"/>
      <c r="K480" s="68" t="str">
        <f>IF(ISBLANK(I480),"",_xlfn.XLOOKUP(I480,Inventaire!A:A,Inventaire!C:C))</f>
        <v/>
      </c>
      <c r="L480" s="67"/>
    </row>
    <row r="481" spans="1:12" ht="15" customHeight="1" x14ac:dyDescent="0.25">
      <c r="A481" s="30"/>
      <c r="B481" s="30"/>
      <c r="C481" s="30"/>
      <c r="D481" s="30" t="str">
        <f>IF(ISBLANK(B481),"",_xlfn.XLOOKUP(B481,Inventaire!A:A,Inventaire!C:C))</f>
        <v/>
      </c>
      <c r="E481" s="65" t="str">
        <f>IF(ISBLANK(A481),"",_xlfn.XLOOKUP(A481,Clients!A:A,Clients!B:B))</f>
        <v/>
      </c>
      <c r="F481" s="100" t="str">
        <f>IF(ISBLANK(C481),"",SUM(_xlfn.XLOOKUP(D481,Inventaire!C:C,Inventaire!D:D)*C481))</f>
        <v/>
      </c>
      <c r="G481" s="61" t="str">
        <f t="shared" ca="1" si="7"/>
        <v/>
      </c>
      <c r="I481" s="30"/>
      <c r="J481" s="30"/>
      <c r="K481" s="68" t="str">
        <f>IF(ISBLANK(I481),"",_xlfn.XLOOKUP(I481,Inventaire!A:A,Inventaire!C:C))</f>
        <v/>
      </c>
      <c r="L481" s="67"/>
    </row>
    <row r="482" spans="1:12" ht="15" customHeight="1" x14ac:dyDescent="0.25">
      <c r="A482" s="30"/>
      <c r="B482" s="30"/>
      <c r="C482" s="30"/>
      <c r="D482" s="30" t="str">
        <f>IF(ISBLANK(B482),"",_xlfn.XLOOKUP(B482,Inventaire!A:A,Inventaire!C:C))</f>
        <v/>
      </c>
      <c r="E482" s="65" t="str">
        <f>IF(ISBLANK(A482),"",_xlfn.XLOOKUP(A482,Clients!A:A,Clients!B:B))</f>
        <v/>
      </c>
      <c r="F482" s="100" t="str">
        <f>IF(ISBLANK(C482),"",SUM(_xlfn.XLOOKUP(D482,Inventaire!C:C,Inventaire!D:D)*C482))</f>
        <v/>
      </c>
      <c r="G482" s="61" t="str">
        <f t="shared" ca="1" si="7"/>
        <v/>
      </c>
      <c r="I482" s="30"/>
      <c r="J482" s="30"/>
      <c r="K482" s="68" t="str">
        <f>IF(ISBLANK(I482),"",_xlfn.XLOOKUP(I482,Inventaire!A:A,Inventaire!C:C))</f>
        <v/>
      </c>
      <c r="L482" s="67"/>
    </row>
    <row r="483" spans="1:12" ht="15" customHeight="1" x14ac:dyDescent="0.25">
      <c r="A483" s="30"/>
      <c r="B483" s="30"/>
      <c r="C483" s="30"/>
      <c r="D483" s="30" t="str">
        <f>IF(ISBLANK(B483),"",_xlfn.XLOOKUP(B483,Inventaire!A:A,Inventaire!C:C))</f>
        <v/>
      </c>
      <c r="E483" s="65" t="str">
        <f>IF(ISBLANK(A483),"",_xlfn.XLOOKUP(A483,Clients!A:A,Clients!B:B))</f>
        <v/>
      </c>
      <c r="F483" s="100" t="str">
        <f>IF(ISBLANK(C483),"",SUM(_xlfn.XLOOKUP(D483,Inventaire!C:C,Inventaire!D:D)*C483))</f>
        <v/>
      </c>
      <c r="G483" s="61" t="str">
        <f t="shared" ca="1" si="7"/>
        <v/>
      </c>
      <c r="I483" s="30"/>
      <c r="J483" s="30"/>
      <c r="K483" s="68" t="str">
        <f>IF(ISBLANK(I483),"",_xlfn.XLOOKUP(I483,Inventaire!A:A,Inventaire!C:C))</f>
        <v/>
      </c>
      <c r="L483" s="67"/>
    </row>
    <row r="484" spans="1:12" ht="15" customHeight="1" x14ac:dyDescent="0.25">
      <c r="A484" s="30"/>
      <c r="B484" s="30"/>
      <c r="C484" s="30"/>
      <c r="D484" s="30" t="str">
        <f>IF(ISBLANK(B484),"",_xlfn.XLOOKUP(B484,Inventaire!A:A,Inventaire!C:C))</f>
        <v/>
      </c>
      <c r="E484" s="65" t="str">
        <f>IF(ISBLANK(A484),"",_xlfn.XLOOKUP(A484,Clients!A:A,Clients!B:B))</f>
        <v/>
      </c>
      <c r="F484" s="100" t="str">
        <f>IF(ISBLANK(C484),"",SUM(_xlfn.XLOOKUP(D484,Inventaire!C:C,Inventaire!D:D)*C484))</f>
        <v/>
      </c>
      <c r="G484" s="61" t="str">
        <f t="shared" ca="1" si="7"/>
        <v/>
      </c>
      <c r="I484" s="30"/>
      <c r="J484" s="30"/>
      <c r="K484" s="68" t="str">
        <f>IF(ISBLANK(I484),"",_xlfn.XLOOKUP(I484,Inventaire!A:A,Inventaire!C:C))</f>
        <v/>
      </c>
      <c r="L484" s="67"/>
    </row>
    <row r="485" spans="1:12" ht="15" customHeight="1" x14ac:dyDescent="0.25">
      <c r="A485" s="30"/>
      <c r="B485" s="30"/>
      <c r="C485" s="30"/>
      <c r="D485" s="30" t="str">
        <f>IF(ISBLANK(B485),"",_xlfn.XLOOKUP(B485,Inventaire!A:A,Inventaire!C:C))</f>
        <v/>
      </c>
      <c r="E485" s="65" t="str">
        <f>IF(ISBLANK(A485),"",_xlfn.XLOOKUP(A485,Clients!A:A,Clients!B:B))</f>
        <v/>
      </c>
      <c r="F485" s="100" t="str">
        <f>IF(ISBLANK(C485),"",SUM(_xlfn.XLOOKUP(D485,Inventaire!C:C,Inventaire!D:D)*C485))</f>
        <v/>
      </c>
      <c r="G485" s="61" t="str">
        <f t="shared" ca="1" si="7"/>
        <v/>
      </c>
      <c r="I485" s="30"/>
      <c r="J485" s="30"/>
      <c r="K485" s="68" t="str">
        <f>IF(ISBLANK(I485),"",_xlfn.XLOOKUP(I485,Inventaire!A:A,Inventaire!C:C))</f>
        <v/>
      </c>
      <c r="L485" s="67"/>
    </row>
    <row r="486" spans="1:12" ht="15" customHeight="1" x14ac:dyDescent="0.25">
      <c r="A486" s="30"/>
      <c r="B486" s="30"/>
      <c r="C486" s="30"/>
      <c r="D486" s="30" t="str">
        <f>IF(ISBLANK(B486),"",_xlfn.XLOOKUP(B486,Inventaire!A:A,Inventaire!C:C))</f>
        <v/>
      </c>
      <c r="E486" s="65" t="str">
        <f>IF(ISBLANK(A486),"",_xlfn.XLOOKUP(A486,Clients!A:A,Clients!B:B))</f>
        <v/>
      </c>
      <c r="F486" s="100" t="str">
        <f>IF(ISBLANK(C486),"",SUM(_xlfn.XLOOKUP(D486,Inventaire!C:C,Inventaire!D:D)*C486))</f>
        <v/>
      </c>
      <c r="G486" s="61" t="str">
        <f t="shared" ca="1" si="7"/>
        <v/>
      </c>
      <c r="I486" s="30"/>
      <c r="J486" s="30"/>
      <c r="K486" s="68" t="str">
        <f>IF(ISBLANK(I486),"",_xlfn.XLOOKUP(I486,Inventaire!A:A,Inventaire!C:C))</f>
        <v/>
      </c>
      <c r="L486" s="67"/>
    </row>
    <row r="487" spans="1:12" ht="15" customHeight="1" x14ac:dyDescent="0.25">
      <c r="A487" s="30"/>
      <c r="B487" s="30"/>
      <c r="C487" s="30"/>
      <c r="D487" s="30" t="str">
        <f>IF(ISBLANK(B487),"",_xlfn.XLOOKUP(B487,Inventaire!A:A,Inventaire!C:C))</f>
        <v/>
      </c>
      <c r="E487" s="65" t="str">
        <f>IF(ISBLANK(A487),"",_xlfn.XLOOKUP(A487,Clients!A:A,Clients!B:B))</f>
        <v/>
      </c>
      <c r="F487" s="100" t="str">
        <f>IF(ISBLANK(C487),"",SUM(_xlfn.XLOOKUP(D487,Inventaire!C:C,Inventaire!D:D)*C487))</f>
        <v/>
      </c>
      <c r="G487" s="61" t="str">
        <f t="shared" ca="1" si="7"/>
        <v/>
      </c>
      <c r="I487" s="30"/>
      <c r="J487" s="30"/>
      <c r="K487" s="68" t="str">
        <f>IF(ISBLANK(I487),"",_xlfn.XLOOKUP(I487,Inventaire!A:A,Inventaire!C:C))</f>
        <v/>
      </c>
      <c r="L487" s="67"/>
    </row>
    <row r="488" spans="1:12" ht="15" customHeight="1" x14ac:dyDescent="0.25">
      <c r="A488" s="30"/>
      <c r="B488" s="30"/>
      <c r="C488" s="30"/>
      <c r="D488" s="30" t="str">
        <f>IF(ISBLANK(B488),"",_xlfn.XLOOKUP(B488,Inventaire!A:A,Inventaire!C:C))</f>
        <v/>
      </c>
      <c r="E488" s="65" t="str">
        <f>IF(ISBLANK(A488),"",_xlfn.XLOOKUP(A488,Clients!A:A,Clients!B:B))</f>
        <v/>
      </c>
      <c r="F488" s="100" t="str">
        <f>IF(ISBLANK(C488),"",SUM(_xlfn.XLOOKUP(D488,Inventaire!C:C,Inventaire!D:D)*C488))</f>
        <v/>
      </c>
      <c r="G488" s="61" t="str">
        <f t="shared" ca="1" si="7"/>
        <v/>
      </c>
      <c r="I488" s="30"/>
      <c r="J488" s="30"/>
      <c r="K488" s="68" t="str">
        <f>IF(ISBLANK(I488),"",_xlfn.XLOOKUP(I488,Inventaire!A:A,Inventaire!C:C))</f>
        <v/>
      </c>
      <c r="L488" s="67"/>
    </row>
    <row r="489" spans="1:12" ht="15" customHeight="1" x14ac:dyDescent="0.25">
      <c r="A489" s="30"/>
      <c r="B489" s="30"/>
      <c r="C489" s="30"/>
      <c r="D489" s="30" t="str">
        <f>IF(ISBLANK(B489),"",_xlfn.XLOOKUP(B489,Inventaire!A:A,Inventaire!C:C))</f>
        <v/>
      </c>
      <c r="E489" s="65" t="str">
        <f>IF(ISBLANK(A489),"",_xlfn.XLOOKUP(A489,Clients!A:A,Clients!B:B))</f>
        <v/>
      </c>
      <c r="F489" s="100" t="str">
        <f>IF(ISBLANK(C489),"",SUM(_xlfn.XLOOKUP(D489,Inventaire!C:C,Inventaire!D:D)*C489))</f>
        <v/>
      </c>
      <c r="G489" s="61" t="str">
        <f t="shared" ca="1" si="7"/>
        <v/>
      </c>
      <c r="I489" s="30"/>
      <c r="J489" s="30"/>
      <c r="K489" s="68" t="str">
        <f>IF(ISBLANK(I489),"",_xlfn.XLOOKUP(I489,Inventaire!A:A,Inventaire!C:C))</f>
        <v/>
      </c>
      <c r="L489" s="67"/>
    </row>
    <row r="490" spans="1:12" ht="15" customHeight="1" x14ac:dyDescent="0.25">
      <c r="A490" s="30"/>
      <c r="B490" s="30"/>
      <c r="C490" s="30"/>
      <c r="D490" s="30" t="str">
        <f>IF(ISBLANK(B490),"",_xlfn.XLOOKUP(B490,Inventaire!A:A,Inventaire!C:C))</f>
        <v/>
      </c>
      <c r="E490" s="65" t="str">
        <f>IF(ISBLANK(A490),"",_xlfn.XLOOKUP(A490,Clients!A:A,Clients!B:B))</f>
        <v/>
      </c>
      <c r="F490" s="100" t="str">
        <f>IF(ISBLANK(C490),"",SUM(_xlfn.XLOOKUP(D490,Inventaire!C:C,Inventaire!D:D)*C490))</f>
        <v/>
      </c>
      <c r="G490" s="61" t="str">
        <f t="shared" ca="1" si="7"/>
        <v/>
      </c>
      <c r="I490" s="30"/>
      <c r="J490" s="30"/>
      <c r="K490" s="68" t="str">
        <f>IF(ISBLANK(I490),"",_xlfn.XLOOKUP(I490,Inventaire!A:A,Inventaire!C:C))</f>
        <v/>
      </c>
      <c r="L490" s="67"/>
    </row>
    <row r="491" spans="1:12" ht="15" customHeight="1" x14ac:dyDescent="0.25">
      <c r="A491" s="30"/>
      <c r="B491" s="30"/>
      <c r="C491" s="30"/>
      <c r="D491" s="30" t="str">
        <f>IF(ISBLANK(B491),"",_xlfn.XLOOKUP(B491,Inventaire!A:A,Inventaire!C:C))</f>
        <v/>
      </c>
      <c r="E491" s="65" t="str">
        <f>IF(ISBLANK(A491),"",_xlfn.XLOOKUP(A491,Clients!A:A,Clients!B:B))</f>
        <v/>
      </c>
      <c r="F491" s="100" t="str">
        <f>IF(ISBLANK(C491),"",SUM(_xlfn.XLOOKUP(D491,Inventaire!C:C,Inventaire!D:D)*C491))</f>
        <v/>
      </c>
      <c r="G491" s="61" t="str">
        <f t="shared" ca="1" si="7"/>
        <v/>
      </c>
      <c r="I491" s="30"/>
      <c r="J491" s="30"/>
      <c r="K491" s="68" t="str">
        <f>IF(ISBLANK(I491),"",_xlfn.XLOOKUP(I491,Inventaire!A:A,Inventaire!C:C))</f>
        <v/>
      </c>
      <c r="L491" s="67"/>
    </row>
    <row r="492" spans="1:12" ht="15" customHeight="1" x14ac:dyDescent="0.25">
      <c r="A492" s="30"/>
      <c r="B492" s="30"/>
      <c r="C492" s="30"/>
      <c r="D492" s="30" t="str">
        <f>IF(ISBLANK(B492),"",_xlfn.XLOOKUP(B492,Inventaire!A:A,Inventaire!C:C))</f>
        <v/>
      </c>
      <c r="E492" s="65" t="str">
        <f>IF(ISBLANK(A492),"",_xlfn.XLOOKUP(A492,Clients!A:A,Clients!B:B))</f>
        <v/>
      </c>
      <c r="F492" s="100" t="str">
        <f>IF(ISBLANK(C492),"",SUM(_xlfn.XLOOKUP(D492,Inventaire!C:C,Inventaire!D:D)*C492))</f>
        <v/>
      </c>
      <c r="G492" s="61" t="str">
        <f t="shared" ca="1" si="7"/>
        <v/>
      </c>
      <c r="I492" s="30"/>
      <c r="J492" s="30"/>
      <c r="K492" s="68" t="str">
        <f>IF(ISBLANK(I492),"",_xlfn.XLOOKUP(I492,Inventaire!A:A,Inventaire!C:C))</f>
        <v/>
      </c>
      <c r="L492" s="67"/>
    </row>
    <row r="493" spans="1:12" ht="15" customHeight="1" x14ac:dyDescent="0.25">
      <c r="A493" s="30"/>
      <c r="B493" s="30"/>
      <c r="C493" s="30"/>
      <c r="D493" s="30" t="str">
        <f>IF(ISBLANK(B493),"",_xlfn.XLOOKUP(B493,Inventaire!A:A,Inventaire!C:C))</f>
        <v/>
      </c>
      <c r="E493" s="65" t="str">
        <f>IF(ISBLANK(A493),"",_xlfn.XLOOKUP(A493,Clients!A:A,Clients!B:B))</f>
        <v/>
      </c>
      <c r="F493" s="100" t="str">
        <f>IF(ISBLANK(C493),"",SUM(_xlfn.XLOOKUP(D493,Inventaire!C:C,Inventaire!D:D)*C493))</f>
        <v/>
      </c>
      <c r="G493" s="61" t="str">
        <f t="shared" ca="1" si="7"/>
        <v/>
      </c>
      <c r="I493" s="30"/>
      <c r="J493" s="30"/>
      <c r="K493" s="68" t="str">
        <f>IF(ISBLANK(I493),"",_xlfn.XLOOKUP(I493,Inventaire!A:A,Inventaire!C:C))</f>
        <v/>
      </c>
      <c r="L493" s="67"/>
    </row>
    <row r="494" spans="1:12" ht="15" customHeight="1" x14ac:dyDescent="0.25">
      <c r="A494" s="30"/>
      <c r="B494" s="30"/>
      <c r="C494" s="30"/>
      <c r="D494" s="30" t="str">
        <f>IF(ISBLANK(B494),"",_xlfn.XLOOKUP(B494,Inventaire!A:A,Inventaire!C:C))</f>
        <v/>
      </c>
      <c r="E494" s="65" t="str">
        <f>IF(ISBLANK(A494),"",_xlfn.XLOOKUP(A494,Clients!A:A,Clients!B:B))</f>
        <v/>
      </c>
      <c r="F494" s="100" t="str">
        <f>IF(ISBLANK(C494),"",SUM(_xlfn.XLOOKUP(D494,Inventaire!C:C,Inventaire!D:D)*C494))</f>
        <v/>
      </c>
      <c r="G494" s="61" t="str">
        <f t="shared" ca="1" si="7"/>
        <v/>
      </c>
      <c r="I494" s="30"/>
      <c r="J494" s="30"/>
      <c r="K494" s="68" t="str">
        <f>IF(ISBLANK(I494),"",_xlfn.XLOOKUP(I494,Inventaire!A:A,Inventaire!C:C))</f>
        <v/>
      </c>
      <c r="L494" s="67"/>
    </row>
    <row r="495" spans="1:12" ht="15" customHeight="1" x14ac:dyDescent="0.25">
      <c r="A495" s="30"/>
      <c r="B495" s="30"/>
      <c r="C495" s="30"/>
      <c r="D495" s="30" t="str">
        <f>IF(ISBLANK(B495),"",_xlfn.XLOOKUP(B495,Inventaire!A:A,Inventaire!C:C))</f>
        <v/>
      </c>
      <c r="E495" s="65" t="str">
        <f>IF(ISBLANK(A495),"",_xlfn.XLOOKUP(A495,Clients!A:A,Clients!B:B))</f>
        <v/>
      </c>
      <c r="F495" s="100" t="str">
        <f>IF(ISBLANK(C495),"",SUM(_xlfn.XLOOKUP(D495,Inventaire!C:C,Inventaire!D:D)*C495))</f>
        <v/>
      </c>
      <c r="G495" s="61" t="str">
        <f t="shared" ca="1" si="7"/>
        <v/>
      </c>
      <c r="I495" s="30"/>
      <c r="J495" s="30"/>
      <c r="K495" s="68" t="str">
        <f>IF(ISBLANK(I495),"",_xlfn.XLOOKUP(I495,Inventaire!A:A,Inventaire!C:C))</f>
        <v/>
      </c>
      <c r="L495" s="67"/>
    </row>
    <row r="496" spans="1:12" ht="15" customHeight="1" x14ac:dyDescent="0.25">
      <c r="A496" s="30"/>
      <c r="B496" s="30"/>
      <c r="C496" s="30"/>
      <c r="D496" s="30" t="str">
        <f>IF(ISBLANK(B496),"",_xlfn.XLOOKUP(B496,Inventaire!A:A,Inventaire!C:C))</f>
        <v/>
      </c>
      <c r="E496" s="65" t="str">
        <f>IF(ISBLANK(A496),"",_xlfn.XLOOKUP(A496,Clients!A:A,Clients!B:B))</f>
        <v/>
      </c>
      <c r="F496" s="100" t="str">
        <f>IF(ISBLANK(C496),"",SUM(_xlfn.XLOOKUP(D496,Inventaire!C:C,Inventaire!D:D)*C496))</f>
        <v/>
      </c>
      <c r="G496" s="61" t="str">
        <f t="shared" ca="1" si="7"/>
        <v/>
      </c>
      <c r="I496" s="30"/>
      <c r="J496" s="30"/>
      <c r="K496" s="68" t="str">
        <f>IF(ISBLANK(I496),"",_xlfn.XLOOKUP(I496,Inventaire!A:A,Inventaire!C:C))</f>
        <v/>
      </c>
      <c r="L496" s="67"/>
    </row>
    <row r="497" spans="1:12" ht="15" customHeight="1" x14ac:dyDescent="0.25">
      <c r="A497" s="30"/>
      <c r="B497" s="30"/>
      <c r="C497" s="30"/>
      <c r="D497" s="30" t="str">
        <f>IF(ISBLANK(B497),"",_xlfn.XLOOKUP(B497,Inventaire!A:A,Inventaire!C:C))</f>
        <v/>
      </c>
      <c r="E497" s="65" t="str">
        <f>IF(ISBLANK(A497),"",_xlfn.XLOOKUP(A497,Clients!A:A,Clients!B:B))</f>
        <v/>
      </c>
      <c r="F497" s="100" t="str">
        <f>IF(ISBLANK(C497),"",SUM(_xlfn.XLOOKUP(D497,Inventaire!C:C,Inventaire!D:D)*C497))</f>
        <v/>
      </c>
      <c r="G497" s="61" t="str">
        <f t="shared" ca="1" si="7"/>
        <v/>
      </c>
      <c r="I497" s="30"/>
      <c r="J497" s="30"/>
      <c r="K497" s="68" t="str">
        <f>IF(ISBLANK(I497),"",_xlfn.XLOOKUP(I497,Inventaire!A:A,Inventaire!C:C))</f>
        <v/>
      </c>
      <c r="L497" s="67"/>
    </row>
    <row r="498" spans="1:12" ht="15" customHeight="1" x14ac:dyDescent="0.25">
      <c r="A498" s="30"/>
      <c r="B498" s="30"/>
      <c r="C498" s="30"/>
      <c r="D498" s="30" t="str">
        <f>IF(ISBLANK(B498),"",_xlfn.XLOOKUP(B498,Inventaire!A:A,Inventaire!C:C))</f>
        <v/>
      </c>
      <c r="E498" s="65" t="str">
        <f>IF(ISBLANK(A498),"",_xlfn.XLOOKUP(A498,Clients!A:A,Clients!B:B))</f>
        <v/>
      </c>
      <c r="F498" s="100" t="str">
        <f>IF(ISBLANK(C498),"",SUM(_xlfn.XLOOKUP(D498,Inventaire!C:C,Inventaire!D:D)*C498))</f>
        <v/>
      </c>
      <c r="G498" s="61" t="str">
        <f t="shared" ca="1" si="7"/>
        <v/>
      </c>
      <c r="I498" s="30"/>
      <c r="J498" s="30"/>
      <c r="K498" s="68" t="str">
        <f>IF(ISBLANK(I498),"",_xlfn.XLOOKUP(I498,Inventaire!A:A,Inventaire!C:C))</f>
        <v/>
      </c>
      <c r="L498" s="67"/>
    </row>
    <row r="499" spans="1:12" ht="15" customHeight="1" x14ac:dyDescent="0.25">
      <c r="A499" s="30"/>
      <c r="B499" s="30"/>
      <c r="C499" s="30"/>
      <c r="D499" s="30" t="str">
        <f>IF(ISBLANK(B499),"",_xlfn.XLOOKUP(B499,Inventaire!A:A,Inventaire!C:C))</f>
        <v/>
      </c>
      <c r="E499" s="65" t="str">
        <f>IF(ISBLANK(A499),"",_xlfn.XLOOKUP(A499,Clients!A:A,Clients!B:B))</f>
        <v/>
      </c>
      <c r="F499" s="100" t="str">
        <f>IF(ISBLANK(C499),"",SUM(_xlfn.XLOOKUP(D499,Inventaire!C:C,Inventaire!D:D)*C499))</f>
        <v/>
      </c>
      <c r="G499" s="61" t="str">
        <f t="shared" ca="1" si="7"/>
        <v/>
      </c>
      <c r="I499" s="30"/>
      <c r="J499" s="30"/>
      <c r="K499" s="68" t="str">
        <f>IF(ISBLANK(I499),"",_xlfn.XLOOKUP(I499,Inventaire!A:A,Inventaire!C:C))</f>
        <v/>
      </c>
      <c r="L499" s="67"/>
    </row>
    <row r="500" spans="1:12" ht="15" customHeight="1" x14ac:dyDescent="0.25">
      <c r="A500" s="30"/>
      <c r="B500" s="30"/>
      <c r="C500" s="30"/>
      <c r="D500" s="30" t="str">
        <f>IF(ISBLANK(B500),"",_xlfn.XLOOKUP(B500,Inventaire!A:A,Inventaire!C:C))</f>
        <v/>
      </c>
      <c r="E500" s="65" t="str">
        <f>IF(ISBLANK(A500),"",_xlfn.XLOOKUP(A500,Clients!A:A,Clients!B:B))</f>
        <v/>
      </c>
      <c r="F500" s="100" t="str">
        <f>IF(ISBLANK(C500),"",SUM(_xlfn.XLOOKUP(D500,Inventaire!C:C,Inventaire!D:D)*C500))</f>
        <v/>
      </c>
      <c r="G500" s="61" t="str">
        <f t="shared" ca="1" si="7"/>
        <v/>
      </c>
      <c r="I500" s="30"/>
      <c r="J500" s="30"/>
      <c r="K500" s="68" t="str">
        <f>IF(ISBLANK(I500),"",_xlfn.XLOOKUP(I500,Inventaire!A:A,Inventaire!C:C))</f>
        <v/>
      </c>
      <c r="L500" s="67"/>
    </row>
    <row r="501" spans="1:12" ht="15" customHeight="1" x14ac:dyDescent="0.25">
      <c r="A501" s="30"/>
      <c r="B501" s="30"/>
      <c r="C501" s="30"/>
      <c r="D501" s="30" t="str">
        <f>IF(ISBLANK(B501),"",_xlfn.XLOOKUP(B501,Inventaire!A:A,Inventaire!C:C))</f>
        <v/>
      </c>
      <c r="E501" s="65" t="str">
        <f>IF(ISBLANK(A501),"",_xlfn.XLOOKUP(A501,Clients!A:A,Clients!B:B))</f>
        <v/>
      </c>
      <c r="F501" s="100" t="str">
        <f>IF(ISBLANK(C501),"",SUM(_xlfn.XLOOKUP(D501,Inventaire!C:C,Inventaire!D:D)*C501))</f>
        <v/>
      </c>
      <c r="G501" s="61" t="str">
        <f t="shared" ca="1" si="7"/>
        <v/>
      </c>
      <c r="I501" s="30"/>
      <c r="J501" s="30"/>
      <c r="K501" s="68" t="str">
        <f>IF(ISBLANK(I501),"",_xlfn.XLOOKUP(I501,Inventaire!A:A,Inventaire!C:C))</f>
        <v/>
      </c>
      <c r="L501" s="67"/>
    </row>
    <row r="502" spans="1:12" ht="15" customHeight="1" x14ac:dyDescent="0.25">
      <c r="A502" s="30"/>
      <c r="B502" s="30"/>
      <c r="C502" s="30"/>
      <c r="D502" s="30" t="str">
        <f>IF(ISBLANK(B502),"",_xlfn.XLOOKUP(B502,Inventaire!A:A,Inventaire!C:C))</f>
        <v/>
      </c>
      <c r="E502" s="65" t="str">
        <f>IF(ISBLANK(A502),"",_xlfn.XLOOKUP(A502,Clients!A:A,Clients!B:B))</f>
        <v/>
      </c>
      <c r="F502" s="100" t="str">
        <f>IF(ISBLANK(C502),"",SUM(_xlfn.XLOOKUP(D502,Inventaire!C:C,Inventaire!D:D)*C502))</f>
        <v/>
      </c>
      <c r="G502" s="61" t="str">
        <f t="shared" ca="1" si="7"/>
        <v/>
      </c>
      <c r="I502" s="30"/>
      <c r="J502" s="30"/>
      <c r="K502" s="68" t="str">
        <f>IF(ISBLANK(I502),"",_xlfn.XLOOKUP(I502,Inventaire!A:A,Inventaire!C:C))</f>
        <v/>
      </c>
      <c r="L502" s="67"/>
    </row>
    <row r="503" spans="1:12" ht="15" customHeight="1" x14ac:dyDescent="0.25">
      <c r="A503" s="30"/>
      <c r="B503" s="30"/>
      <c r="C503" s="30"/>
      <c r="D503" s="30" t="str">
        <f>IF(ISBLANK(B503),"",_xlfn.XLOOKUP(B503,Inventaire!A:A,Inventaire!C:C))</f>
        <v/>
      </c>
      <c r="E503" s="65" t="str">
        <f>IF(ISBLANK(A503),"",_xlfn.XLOOKUP(A503,Clients!A:A,Clients!B:B))</f>
        <v/>
      </c>
      <c r="F503" s="100" t="str">
        <f>IF(ISBLANK(C503),"",SUM(_xlfn.XLOOKUP(D503,Inventaire!C:C,Inventaire!D:D)*C503))</f>
        <v/>
      </c>
      <c r="G503" s="61" t="str">
        <f t="shared" ca="1" si="7"/>
        <v/>
      </c>
      <c r="I503" s="30"/>
      <c r="J503" s="30"/>
      <c r="K503" s="68" t="str">
        <f>IF(ISBLANK(I503),"",_xlfn.XLOOKUP(I503,Inventaire!A:A,Inventaire!C:C))</f>
        <v/>
      </c>
      <c r="L503" s="67"/>
    </row>
    <row r="504" spans="1:12" ht="15" customHeight="1" x14ac:dyDescent="0.25">
      <c r="A504" s="30"/>
      <c r="B504" s="30"/>
      <c r="C504" s="30"/>
      <c r="D504" s="30" t="str">
        <f>IF(ISBLANK(B504),"",_xlfn.XLOOKUP(B504,Inventaire!A:A,Inventaire!C:C))</f>
        <v/>
      </c>
      <c r="E504" s="65" t="str">
        <f>IF(ISBLANK(A504),"",_xlfn.XLOOKUP(A504,Clients!A:A,Clients!B:B))</f>
        <v/>
      </c>
      <c r="F504" s="100" t="str">
        <f>IF(ISBLANK(C504),"",SUM(_xlfn.XLOOKUP(D504,Inventaire!C:C,Inventaire!D:D)*C504))</f>
        <v/>
      </c>
      <c r="G504" s="61" t="str">
        <f t="shared" ca="1" si="7"/>
        <v/>
      </c>
      <c r="I504" s="30"/>
      <c r="J504" s="30"/>
      <c r="K504" s="68" t="str">
        <f>IF(ISBLANK(I504),"",_xlfn.XLOOKUP(I504,Inventaire!A:A,Inventaire!C:C))</f>
        <v/>
      </c>
      <c r="L504" s="67"/>
    </row>
    <row r="505" spans="1:12" ht="15" customHeight="1" x14ac:dyDescent="0.25">
      <c r="A505" s="30"/>
      <c r="B505" s="30"/>
      <c r="C505" s="30"/>
      <c r="D505" s="30" t="str">
        <f>IF(ISBLANK(B505),"",_xlfn.XLOOKUP(B505,Inventaire!A:A,Inventaire!C:C))</f>
        <v/>
      </c>
      <c r="E505" s="65" t="str">
        <f>IF(ISBLANK(A505),"",_xlfn.XLOOKUP(A505,Clients!A:A,Clients!B:B))</f>
        <v/>
      </c>
      <c r="F505" s="100" t="str">
        <f>IF(ISBLANK(C505),"",SUM(_xlfn.XLOOKUP(D505,Inventaire!C:C,Inventaire!D:D)*C505))</f>
        <v/>
      </c>
      <c r="G505" s="61" t="str">
        <f t="shared" ca="1" si="7"/>
        <v/>
      </c>
      <c r="I505" s="30"/>
      <c r="J505" s="30"/>
      <c r="K505" s="68" t="str">
        <f>IF(ISBLANK(I505),"",_xlfn.XLOOKUP(I505,Inventaire!A:A,Inventaire!C:C))</f>
        <v/>
      </c>
      <c r="L505" s="67"/>
    </row>
    <row r="506" spans="1:12" ht="15" customHeight="1" x14ac:dyDescent="0.25">
      <c r="A506" s="30"/>
      <c r="B506" s="30"/>
      <c r="C506" s="30"/>
      <c r="D506" s="30" t="str">
        <f>IF(ISBLANK(B506),"",_xlfn.XLOOKUP(B506,Inventaire!A:A,Inventaire!C:C))</f>
        <v/>
      </c>
      <c r="E506" s="65" t="str">
        <f>IF(ISBLANK(A506),"",_xlfn.XLOOKUP(A506,Clients!A:A,Clients!B:B))</f>
        <v/>
      </c>
      <c r="F506" s="100" t="str">
        <f>IF(ISBLANK(C506),"",SUM(_xlfn.XLOOKUP(D506,Inventaire!C:C,Inventaire!D:D)*C506))</f>
        <v/>
      </c>
      <c r="G506" s="61" t="str">
        <f t="shared" ca="1" si="7"/>
        <v/>
      </c>
      <c r="I506" s="30"/>
      <c r="J506" s="30"/>
      <c r="K506" s="68" t="str">
        <f>IF(ISBLANK(I506),"",_xlfn.XLOOKUP(I506,Inventaire!A:A,Inventaire!C:C))</f>
        <v/>
      </c>
      <c r="L506" s="67"/>
    </row>
    <row r="507" spans="1:12" ht="15" customHeight="1" x14ac:dyDescent="0.25">
      <c r="A507" s="30"/>
      <c r="B507" s="30"/>
      <c r="C507" s="30"/>
      <c r="D507" s="30" t="str">
        <f>IF(ISBLANK(B507),"",_xlfn.XLOOKUP(B507,Inventaire!A:A,Inventaire!C:C))</f>
        <v/>
      </c>
      <c r="E507" s="65" t="str">
        <f>IF(ISBLANK(A507),"",_xlfn.XLOOKUP(A507,Clients!A:A,Clients!B:B))</f>
        <v/>
      </c>
      <c r="F507" s="100" t="str">
        <f>IF(ISBLANK(C507),"",SUM(_xlfn.XLOOKUP(D507,Inventaire!C:C,Inventaire!D:D)*C507))</f>
        <v/>
      </c>
      <c r="G507" s="61" t="str">
        <f t="shared" ca="1" si="7"/>
        <v/>
      </c>
      <c r="I507" s="30"/>
      <c r="J507" s="30"/>
      <c r="K507" s="68" t="str">
        <f>IF(ISBLANK(I507),"",_xlfn.XLOOKUP(I507,Inventaire!A:A,Inventaire!C:C))</f>
        <v/>
      </c>
      <c r="L507" s="67"/>
    </row>
    <row r="508" spans="1:12" ht="15" customHeight="1" x14ac:dyDescent="0.25">
      <c r="A508" s="30"/>
      <c r="B508" s="30"/>
      <c r="C508" s="30"/>
      <c r="D508" s="30" t="str">
        <f>IF(ISBLANK(B508),"",_xlfn.XLOOKUP(B508,Inventaire!A:A,Inventaire!C:C))</f>
        <v/>
      </c>
      <c r="E508" s="65" t="str">
        <f>IF(ISBLANK(A508),"",_xlfn.XLOOKUP(A508,Clients!A:A,Clients!B:B))</f>
        <v/>
      </c>
      <c r="F508" s="100" t="str">
        <f>IF(ISBLANK(C508),"",SUM(_xlfn.XLOOKUP(D508,Inventaire!C:C,Inventaire!D:D)*C508))</f>
        <v/>
      </c>
      <c r="G508" s="61" t="str">
        <f t="shared" ca="1" si="7"/>
        <v/>
      </c>
      <c r="I508" s="30"/>
      <c r="J508" s="30"/>
      <c r="K508" s="68" t="str">
        <f>IF(ISBLANK(I508),"",_xlfn.XLOOKUP(I508,Inventaire!A:A,Inventaire!C:C))</f>
        <v/>
      </c>
      <c r="L508" s="67"/>
    </row>
    <row r="509" spans="1:12" ht="15" customHeight="1" x14ac:dyDescent="0.25">
      <c r="A509" s="30"/>
      <c r="B509" s="30"/>
      <c r="C509" s="30"/>
      <c r="D509" s="30" t="str">
        <f>IF(ISBLANK(B509),"",_xlfn.XLOOKUP(B509,Inventaire!A:A,Inventaire!C:C))</f>
        <v/>
      </c>
      <c r="E509" s="65" t="str">
        <f>IF(ISBLANK(A509),"",_xlfn.XLOOKUP(A509,Clients!A:A,Clients!B:B))</f>
        <v/>
      </c>
      <c r="F509" s="100" t="str">
        <f>IF(ISBLANK(C509),"",SUM(_xlfn.XLOOKUP(D509,Inventaire!C:C,Inventaire!D:D)*C509))</f>
        <v/>
      </c>
      <c r="G509" s="61" t="str">
        <f t="shared" ca="1" si="7"/>
        <v/>
      </c>
      <c r="I509" s="30"/>
      <c r="J509" s="30"/>
      <c r="K509" s="68" t="str">
        <f>IF(ISBLANK(I509),"",_xlfn.XLOOKUP(I509,Inventaire!A:A,Inventaire!C:C))</f>
        <v/>
      </c>
      <c r="L509" s="67"/>
    </row>
    <row r="510" spans="1:12" ht="15" customHeight="1" x14ac:dyDescent="0.25">
      <c r="A510" s="30"/>
      <c r="B510" s="30"/>
      <c r="C510" s="30"/>
      <c r="D510" s="30" t="str">
        <f>IF(ISBLANK(B510),"",_xlfn.XLOOKUP(B510,Inventaire!A:A,Inventaire!C:C))</f>
        <v/>
      </c>
      <c r="E510" s="65" t="str">
        <f>IF(ISBLANK(A510),"",_xlfn.XLOOKUP(A510,Clients!A:A,Clients!B:B))</f>
        <v/>
      </c>
      <c r="F510" s="100" t="str">
        <f>IF(ISBLANK(C510),"",SUM(_xlfn.XLOOKUP(D510,Inventaire!C:C,Inventaire!D:D)*C510))</f>
        <v/>
      </c>
      <c r="G510" s="61" t="str">
        <f t="shared" ca="1" si="7"/>
        <v/>
      </c>
      <c r="I510" s="30"/>
      <c r="J510" s="30"/>
      <c r="K510" s="68" t="str">
        <f>IF(ISBLANK(I510),"",_xlfn.XLOOKUP(I510,Inventaire!A:A,Inventaire!C:C))</f>
        <v/>
      </c>
      <c r="L510" s="67"/>
    </row>
    <row r="511" spans="1:12" ht="15" customHeight="1" x14ac:dyDescent="0.25">
      <c r="A511" s="30"/>
      <c r="B511" s="30"/>
      <c r="C511" s="30"/>
      <c r="D511" s="30" t="str">
        <f>IF(ISBLANK(B511),"",_xlfn.XLOOKUP(B511,Inventaire!A:A,Inventaire!C:C))</f>
        <v/>
      </c>
      <c r="E511" s="65" t="str">
        <f>IF(ISBLANK(A511),"",_xlfn.XLOOKUP(A511,Clients!A:A,Clients!B:B))</f>
        <v/>
      </c>
      <c r="F511" s="100" t="str">
        <f>IF(ISBLANK(C511),"",SUM(_xlfn.XLOOKUP(D511,Inventaire!C:C,Inventaire!D:D)*C511))</f>
        <v/>
      </c>
      <c r="G511" s="61" t="str">
        <f t="shared" ca="1" si="7"/>
        <v/>
      </c>
      <c r="I511" s="30"/>
      <c r="J511" s="30"/>
      <c r="K511" s="68" t="str">
        <f>IF(ISBLANK(I511),"",_xlfn.XLOOKUP(I511,Inventaire!A:A,Inventaire!C:C))</f>
        <v/>
      </c>
      <c r="L511" s="67"/>
    </row>
    <row r="512" spans="1:12" ht="15" customHeight="1" x14ac:dyDescent="0.25">
      <c r="A512" s="30"/>
      <c r="B512" s="30"/>
      <c r="C512" s="30"/>
      <c r="D512" s="30" t="str">
        <f>IF(ISBLANK(B512),"",_xlfn.XLOOKUP(B512,Inventaire!A:A,Inventaire!C:C))</f>
        <v/>
      </c>
      <c r="E512" s="65" t="str">
        <f>IF(ISBLANK(A512),"",_xlfn.XLOOKUP(A512,Clients!A:A,Clients!B:B))</f>
        <v/>
      </c>
      <c r="F512" s="100" t="str">
        <f>IF(ISBLANK(C512),"",SUM(_xlfn.XLOOKUP(D512,Inventaire!C:C,Inventaire!D:D)*C512))</f>
        <v/>
      </c>
      <c r="G512" s="61" t="str">
        <f t="shared" ca="1" si="7"/>
        <v/>
      </c>
      <c r="I512" s="30"/>
      <c r="J512" s="30"/>
      <c r="K512" s="68" t="str">
        <f>IF(ISBLANK(I512),"",_xlfn.XLOOKUP(I512,Inventaire!A:A,Inventaire!C:C))</f>
        <v/>
      </c>
      <c r="L512" s="67"/>
    </row>
    <row r="513" spans="1:12" ht="15" customHeight="1" x14ac:dyDescent="0.25">
      <c r="A513" s="30"/>
      <c r="B513" s="30"/>
      <c r="C513" s="30"/>
      <c r="D513" s="30" t="str">
        <f>IF(ISBLANK(B513),"",_xlfn.XLOOKUP(B513,Inventaire!A:A,Inventaire!C:C))</f>
        <v/>
      </c>
      <c r="E513" s="65" t="str">
        <f>IF(ISBLANK(A513),"",_xlfn.XLOOKUP(A513,Clients!A:A,Clients!B:B))</f>
        <v/>
      </c>
      <c r="F513" s="100" t="str">
        <f>IF(ISBLANK(C513),"",SUM(_xlfn.XLOOKUP(D513,Inventaire!C:C,Inventaire!D:D)*C513))</f>
        <v/>
      </c>
      <c r="G513" s="61" t="str">
        <f t="shared" ca="1" si="7"/>
        <v/>
      </c>
      <c r="I513" s="30"/>
      <c r="J513" s="30"/>
      <c r="K513" s="68" t="str">
        <f>IF(ISBLANK(I513),"",_xlfn.XLOOKUP(I513,Inventaire!A:A,Inventaire!C:C))</f>
        <v/>
      </c>
      <c r="L513" s="67"/>
    </row>
    <row r="514" spans="1:12" ht="15" customHeight="1" x14ac:dyDescent="0.25">
      <c r="A514" s="30"/>
      <c r="B514" s="30"/>
      <c r="C514" s="30"/>
      <c r="D514" s="30" t="str">
        <f>IF(ISBLANK(B514),"",_xlfn.XLOOKUP(B514,Inventaire!A:A,Inventaire!C:C))</f>
        <v/>
      </c>
      <c r="E514" s="65" t="str">
        <f>IF(ISBLANK(A514),"",_xlfn.XLOOKUP(A514,Clients!A:A,Clients!B:B))</f>
        <v/>
      </c>
      <c r="F514" s="100" t="str">
        <f>IF(ISBLANK(C514),"",SUM(_xlfn.XLOOKUP(D514,Inventaire!C:C,Inventaire!D:D)*C514))</f>
        <v/>
      </c>
      <c r="G514" s="61" t="str">
        <f t="shared" ca="1" si="7"/>
        <v/>
      </c>
      <c r="I514" s="30"/>
      <c r="J514" s="30"/>
      <c r="K514" s="68" t="str">
        <f>IF(ISBLANK(I514),"",_xlfn.XLOOKUP(I514,Inventaire!A:A,Inventaire!C:C))</f>
        <v/>
      </c>
      <c r="L514" s="67"/>
    </row>
    <row r="515" spans="1:12" ht="15" customHeight="1" x14ac:dyDescent="0.25">
      <c r="A515" s="30"/>
      <c r="B515" s="30"/>
      <c r="C515" s="30"/>
      <c r="D515" s="30" t="str">
        <f>IF(ISBLANK(B515),"",_xlfn.XLOOKUP(B515,Inventaire!A:A,Inventaire!C:C))</f>
        <v/>
      </c>
      <c r="E515" s="65" t="str">
        <f>IF(ISBLANK(A515),"",_xlfn.XLOOKUP(A515,Clients!A:A,Clients!B:B))</f>
        <v/>
      </c>
      <c r="F515" s="100" t="str">
        <f>IF(ISBLANK(C515),"",SUM(_xlfn.XLOOKUP(D515,Inventaire!C:C,Inventaire!D:D)*C515))</f>
        <v/>
      </c>
      <c r="G515" s="61" t="str">
        <f t="shared" ca="1" si="7"/>
        <v/>
      </c>
      <c r="I515" s="30"/>
      <c r="J515" s="30"/>
      <c r="K515" s="68" t="str">
        <f>IF(ISBLANK(I515),"",_xlfn.XLOOKUP(I515,Inventaire!A:A,Inventaire!C:C))</f>
        <v/>
      </c>
      <c r="L515" s="67"/>
    </row>
    <row r="516" spans="1:12" ht="15" customHeight="1" x14ac:dyDescent="0.25">
      <c r="A516" s="30"/>
      <c r="B516" s="30"/>
      <c r="C516" s="30"/>
      <c r="D516" s="30" t="str">
        <f>IF(ISBLANK(B516),"",_xlfn.XLOOKUP(B516,Inventaire!A:A,Inventaire!C:C))</f>
        <v/>
      </c>
      <c r="E516" s="65" t="str">
        <f>IF(ISBLANK(A516),"",_xlfn.XLOOKUP(A516,Clients!A:A,Clients!B:B))</f>
        <v/>
      </c>
      <c r="F516" s="100" t="str">
        <f>IF(ISBLANK(C516),"",SUM(_xlfn.XLOOKUP(D516,Inventaire!C:C,Inventaire!D:D)*C516))</f>
        <v/>
      </c>
      <c r="G516" s="61" t="str">
        <f t="shared" ref="G516:G579" ca="1" si="8">IF(ISBLANK(C516),"",TODAY())</f>
        <v/>
      </c>
      <c r="I516" s="30"/>
      <c r="J516" s="30"/>
      <c r="K516" s="68" t="str">
        <f>IF(ISBLANK(I516),"",_xlfn.XLOOKUP(I516,Inventaire!A:A,Inventaire!C:C))</f>
        <v/>
      </c>
      <c r="L516" s="67"/>
    </row>
    <row r="517" spans="1:12" ht="15" customHeight="1" x14ac:dyDescent="0.25">
      <c r="A517" s="30"/>
      <c r="B517" s="30"/>
      <c r="C517" s="30"/>
      <c r="D517" s="30" t="str">
        <f>IF(ISBLANK(B517),"",_xlfn.XLOOKUP(B517,Inventaire!A:A,Inventaire!C:C))</f>
        <v/>
      </c>
      <c r="E517" s="65" t="str">
        <f>IF(ISBLANK(A517),"",_xlfn.XLOOKUP(A517,Clients!A:A,Clients!B:B))</f>
        <v/>
      </c>
      <c r="F517" s="100" t="str">
        <f>IF(ISBLANK(C517),"",SUM(_xlfn.XLOOKUP(D517,Inventaire!C:C,Inventaire!D:D)*C517))</f>
        <v/>
      </c>
      <c r="G517" s="61" t="str">
        <f t="shared" ca="1" si="8"/>
        <v/>
      </c>
      <c r="I517" s="30"/>
      <c r="J517" s="30"/>
      <c r="K517" s="68" t="str">
        <f>IF(ISBLANK(I517),"",_xlfn.XLOOKUP(I517,Inventaire!A:A,Inventaire!C:C))</f>
        <v/>
      </c>
      <c r="L517" s="67"/>
    </row>
    <row r="518" spans="1:12" ht="15" customHeight="1" x14ac:dyDescent="0.25">
      <c r="A518" s="30"/>
      <c r="B518" s="30"/>
      <c r="C518" s="30"/>
      <c r="D518" s="30" t="str">
        <f>IF(ISBLANK(B518),"",_xlfn.XLOOKUP(B518,Inventaire!A:A,Inventaire!C:C))</f>
        <v/>
      </c>
      <c r="E518" s="65" t="str">
        <f>IF(ISBLANK(A518),"",_xlfn.XLOOKUP(A518,Clients!A:A,Clients!B:B))</f>
        <v/>
      </c>
      <c r="F518" s="100" t="str">
        <f>IF(ISBLANK(C518),"",SUM(_xlfn.XLOOKUP(D518,Inventaire!C:C,Inventaire!D:D)*C518))</f>
        <v/>
      </c>
      <c r="G518" s="61" t="str">
        <f t="shared" ca="1" si="8"/>
        <v/>
      </c>
      <c r="I518" s="30"/>
      <c r="J518" s="30"/>
      <c r="K518" s="68" t="str">
        <f>IF(ISBLANK(I518),"",_xlfn.XLOOKUP(I518,Inventaire!A:A,Inventaire!C:C))</f>
        <v/>
      </c>
      <c r="L518" s="67"/>
    </row>
    <row r="519" spans="1:12" ht="15" customHeight="1" x14ac:dyDescent="0.25">
      <c r="A519" s="30"/>
      <c r="B519" s="30"/>
      <c r="C519" s="30"/>
      <c r="D519" s="30" t="str">
        <f>IF(ISBLANK(B519),"",_xlfn.XLOOKUP(B519,Inventaire!A:A,Inventaire!C:C))</f>
        <v/>
      </c>
      <c r="E519" s="65" t="str">
        <f>IF(ISBLANK(A519),"",_xlfn.XLOOKUP(A519,Clients!A:A,Clients!B:B))</f>
        <v/>
      </c>
      <c r="F519" s="100" t="str">
        <f>IF(ISBLANK(C519),"",SUM(_xlfn.XLOOKUP(D519,Inventaire!C:C,Inventaire!D:D)*C519))</f>
        <v/>
      </c>
      <c r="G519" s="61" t="str">
        <f t="shared" ca="1" si="8"/>
        <v/>
      </c>
      <c r="I519" s="30"/>
      <c r="J519" s="30"/>
      <c r="K519" s="68" t="str">
        <f>IF(ISBLANK(I519),"",_xlfn.XLOOKUP(I519,Inventaire!A:A,Inventaire!C:C))</f>
        <v/>
      </c>
      <c r="L519" s="67"/>
    </row>
    <row r="520" spans="1:12" ht="15" customHeight="1" x14ac:dyDescent="0.25">
      <c r="A520" s="30"/>
      <c r="B520" s="30"/>
      <c r="C520" s="30"/>
      <c r="D520" s="30" t="str">
        <f>IF(ISBLANK(B520),"",_xlfn.XLOOKUP(B520,Inventaire!A:A,Inventaire!C:C))</f>
        <v/>
      </c>
      <c r="E520" s="65" t="str">
        <f>IF(ISBLANK(A520),"",_xlfn.XLOOKUP(A520,Clients!A:A,Clients!B:B))</f>
        <v/>
      </c>
      <c r="F520" s="100" t="str">
        <f>IF(ISBLANK(C520),"",SUM(_xlfn.XLOOKUP(D520,Inventaire!C:C,Inventaire!D:D)*C520))</f>
        <v/>
      </c>
      <c r="G520" s="61" t="str">
        <f t="shared" ca="1" si="8"/>
        <v/>
      </c>
      <c r="I520" s="30"/>
      <c r="J520" s="30"/>
      <c r="K520" s="68" t="str">
        <f>IF(ISBLANK(I520),"",_xlfn.XLOOKUP(I520,Inventaire!A:A,Inventaire!C:C))</f>
        <v/>
      </c>
      <c r="L520" s="67"/>
    </row>
    <row r="521" spans="1:12" ht="15" customHeight="1" x14ac:dyDescent="0.25">
      <c r="A521" s="30"/>
      <c r="B521" s="30"/>
      <c r="C521" s="30"/>
      <c r="D521" s="30" t="str">
        <f>IF(ISBLANK(B521),"",_xlfn.XLOOKUP(B521,Inventaire!A:A,Inventaire!C:C))</f>
        <v/>
      </c>
      <c r="E521" s="65" t="str">
        <f>IF(ISBLANK(A521),"",_xlfn.XLOOKUP(A521,Clients!A:A,Clients!B:B))</f>
        <v/>
      </c>
      <c r="F521" s="100" t="str">
        <f>IF(ISBLANK(C521),"",SUM(_xlfn.XLOOKUP(D521,Inventaire!C:C,Inventaire!D:D)*C521))</f>
        <v/>
      </c>
      <c r="G521" s="61" t="str">
        <f t="shared" ca="1" si="8"/>
        <v/>
      </c>
      <c r="I521" s="30"/>
      <c r="J521" s="30"/>
      <c r="K521" s="68" t="str">
        <f>IF(ISBLANK(I521),"",_xlfn.XLOOKUP(I521,Inventaire!A:A,Inventaire!C:C))</f>
        <v/>
      </c>
      <c r="L521" s="67"/>
    </row>
    <row r="522" spans="1:12" ht="15" customHeight="1" x14ac:dyDescent="0.25">
      <c r="A522" s="30"/>
      <c r="B522" s="30"/>
      <c r="C522" s="30"/>
      <c r="D522" s="30" t="str">
        <f>IF(ISBLANK(B522),"",_xlfn.XLOOKUP(B522,Inventaire!A:A,Inventaire!C:C))</f>
        <v/>
      </c>
      <c r="E522" s="65" t="str">
        <f>IF(ISBLANK(A522),"",_xlfn.XLOOKUP(A522,Clients!A:A,Clients!B:B))</f>
        <v/>
      </c>
      <c r="F522" s="100" t="str">
        <f>IF(ISBLANK(C522),"",SUM(_xlfn.XLOOKUP(D522,Inventaire!C:C,Inventaire!D:D)*C522))</f>
        <v/>
      </c>
      <c r="G522" s="61" t="str">
        <f t="shared" ca="1" si="8"/>
        <v/>
      </c>
      <c r="I522" s="30"/>
      <c r="J522" s="30"/>
      <c r="K522" s="68" t="str">
        <f>IF(ISBLANK(I522),"",_xlfn.XLOOKUP(I522,Inventaire!A:A,Inventaire!C:C))</f>
        <v/>
      </c>
      <c r="L522" s="67"/>
    </row>
    <row r="523" spans="1:12" ht="15" customHeight="1" x14ac:dyDescent="0.25">
      <c r="A523" s="30"/>
      <c r="B523" s="30"/>
      <c r="C523" s="30"/>
      <c r="D523" s="30" t="str">
        <f>IF(ISBLANK(B523),"",_xlfn.XLOOKUP(B523,Inventaire!A:A,Inventaire!C:C))</f>
        <v/>
      </c>
      <c r="E523" s="65" t="str">
        <f>IF(ISBLANK(A523),"",_xlfn.XLOOKUP(A523,Clients!A:A,Clients!B:B))</f>
        <v/>
      </c>
      <c r="F523" s="100" t="str">
        <f>IF(ISBLANK(C523),"",SUM(_xlfn.XLOOKUP(D523,Inventaire!C:C,Inventaire!D:D)*C523))</f>
        <v/>
      </c>
      <c r="G523" s="61" t="str">
        <f t="shared" ca="1" si="8"/>
        <v/>
      </c>
      <c r="I523" s="30"/>
      <c r="J523" s="30"/>
      <c r="K523" s="68" t="str">
        <f>IF(ISBLANK(I523),"",_xlfn.XLOOKUP(I523,Inventaire!A:A,Inventaire!C:C))</f>
        <v/>
      </c>
      <c r="L523" s="67"/>
    </row>
    <row r="524" spans="1:12" ht="15" customHeight="1" x14ac:dyDescent="0.25">
      <c r="A524" s="30"/>
      <c r="B524" s="30"/>
      <c r="C524" s="30"/>
      <c r="D524" s="30" t="str">
        <f>IF(ISBLANK(B524),"",_xlfn.XLOOKUP(B524,Inventaire!A:A,Inventaire!C:C))</f>
        <v/>
      </c>
      <c r="E524" s="65" t="str">
        <f>IF(ISBLANK(A524),"",_xlfn.XLOOKUP(A524,Clients!A:A,Clients!B:B))</f>
        <v/>
      </c>
      <c r="F524" s="100" t="str">
        <f>IF(ISBLANK(C524),"",SUM(_xlfn.XLOOKUP(D524,Inventaire!C:C,Inventaire!D:D)*C524))</f>
        <v/>
      </c>
      <c r="G524" s="61" t="str">
        <f t="shared" ca="1" si="8"/>
        <v/>
      </c>
      <c r="I524" s="30"/>
      <c r="J524" s="30"/>
      <c r="K524" s="68" t="str">
        <f>IF(ISBLANK(I524),"",_xlfn.XLOOKUP(I524,Inventaire!A:A,Inventaire!C:C))</f>
        <v/>
      </c>
      <c r="L524" s="67"/>
    </row>
    <row r="525" spans="1:12" ht="15" customHeight="1" x14ac:dyDescent="0.25">
      <c r="A525" s="30"/>
      <c r="B525" s="30"/>
      <c r="C525" s="30"/>
      <c r="D525" s="30" t="str">
        <f>IF(ISBLANK(B525),"",_xlfn.XLOOKUP(B525,Inventaire!A:A,Inventaire!C:C))</f>
        <v/>
      </c>
      <c r="E525" s="65" t="str">
        <f>IF(ISBLANK(A525),"",_xlfn.XLOOKUP(A525,Clients!A:A,Clients!B:B))</f>
        <v/>
      </c>
      <c r="F525" s="100" t="str">
        <f>IF(ISBLANK(C525),"",SUM(_xlfn.XLOOKUP(D525,Inventaire!C:C,Inventaire!D:D)*C525))</f>
        <v/>
      </c>
      <c r="G525" s="61" t="str">
        <f t="shared" ca="1" si="8"/>
        <v/>
      </c>
      <c r="I525" s="30"/>
      <c r="J525" s="30"/>
      <c r="K525" s="68" t="str">
        <f>IF(ISBLANK(I525),"",_xlfn.XLOOKUP(I525,Inventaire!A:A,Inventaire!C:C))</f>
        <v/>
      </c>
      <c r="L525" s="67"/>
    </row>
    <row r="526" spans="1:12" ht="15" customHeight="1" x14ac:dyDescent="0.25">
      <c r="A526" s="30"/>
      <c r="B526" s="30"/>
      <c r="C526" s="30"/>
      <c r="D526" s="30" t="str">
        <f>IF(ISBLANK(B526),"",_xlfn.XLOOKUP(B526,Inventaire!A:A,Inventaire!C:C))</f>
        <v/>
      </c>
      <c r="E526" s="65" t="str">
        <f>IF(ISBLANK(A526),"",_xlfn.XLOOKUP(A526,Clients!A:A,Clients!B:B))</f>
        <v/>
      </c>
      <c r="F526" s="100" t="str">
        <f>IF(ISBLANK(C526),"",SUM(_xlfn.XLOOKUP(D526,Inventaire!C:C,Inventaire!D:D)*C526))</f>
        <v/>
      </c>
      <c r="G526" s="61" t="str">
        <f t="shared" ca="1" si="8"/>
        <v/>
      </c>
      <c r="I526" s="30"/>
      <c r="J526" s="30"/>
      <c r="K526" s="68" t="str">
        <f>IF(ISBLANK(I526),"",_xlfn.XLOOKUP(I526,Inventaire!A:A,Inventaire!C:C))</f>
        <v/>
      </c>
      <c r="L526" s="67"/>
    </row>
    <row r="527" spans="1:12" ht="15" customHeight="1" x14ac:dyDescent="0.25">
      <c r="A527" s="30"/>
      <c r="B527" s="30"/>
      <c r="C527" s="30"/>
      <c r="D527" s="30" t="str">
        <f>IF(ISBLANK(B527),"",_xlfn.XLOOKUP(B527,Inventaire!A:A,Inventaire!C:C))</f>
        <v/>
      </c>
      <c r="E527" s="65" t="str">
        <f>IF(ISBLANK(A527),"",_xlfn.XLOOKUP(A527,Clients!A:A,Clients!B:B))</f>
        <v/>
      </c>
      <c r="F527" s="100" t="str">
        <f>IF(ISBLANK(C527),"",SUM(_xlfn.XLOOKUP(D527,Inventaire!C:C,Inventaire!D:D)*C527))</f>
        <v/>
      </c>
      <c r="G527" s="61" t="str">
        <f t="shared" ca="1" si="8"/>
        <v/>
      </c>
      <c r="I527" s="30"/>
      <c r="J527" s="30"/>
      <c r="K527" s="68" t="str">
        <f>IF(ISBLANK(I527),"",_xlfn.XLOOKUP(I527,Inventaire!A:A,Inventaire!C:C))</f>
        <v/>
      </c>
      <c r="L527" s="67"/>
    </row>
    <row r="528" spans="1:12" ht="15" customHeight="1" x14ac:dyDescent="0.25">
      <c r="A528" s="30"/>
      <c r="B528" s="30"/>
      <c r="C528" s="30"/>
      <c r="D528" s="30" t="str">
        <f>IF(ISBLANK(B528),"",_xlfn.XLOOKUP(B528,Inventaire!A:A,Inventaire!C:C))</f>
        <v/>
      </c>
      <c r="E528" s="65" t="str">
        <f>IF(ISBLANK(A528),"",_xlfn.XLOOKUP(A528,Clients!A:A,Clients!B:B))</f>
        <v/>
      </c>
      <c r="F528" s="100" t="str">
        <f>IF(ISBLANK(C528),"",SUM(_xlfn.XLOOKUP(D528,Inventaire!C:C,Inventaire!D:D)*C528))</f>
        <v/>
      </c>
      <c r="G528" s="61" t="str">
        <f t="shared" ca="1" si="8"/>
        <v/>
      </c>
      <c r="I528" s="30"/>
      <c r="J528" s="30"/>
      <c r="K528" s="68" t="str">
        <f>IF(ISBLANK(I528),"",_xlfn.XLOOKUP(I528,Inventaire!A:A,Inventaire!C:C))</f>
        <v/>
      </c>
      <c r="L528" s="67"/>
    </row>
    <row r="529" spans="1:12" ht="15" customHeight="1" x14ac:dyDescent="0.25">
      <c r="A529" s="30"/>
      <c r="B529" s="30"/>
      <c r="C529" s="30"/>
      <c r="D529" s="30" t="str">
        <f>IF(ISBLANK(B529),"",_xlfn.XLOOKUP(B529,Inventaire!A:A,Inventaire!C:C))</f>
        <v/>
      </c>
      <c r="E529" s="65" t="str">
        <f>IF(ISBLANK(A529),"",_xlfn.XLOOKUP(A529,Clients!A:A,Clients!B:B))</f>
        <v/>
      </c>
      <c r="F529" s="100" t="str">
        <f>IF(ISBLANK(C529),"",SUM(_xlfn.XLOOKUP(D529,Inventaire!C:C,Inventaire!D:D)*C529))</f>
        <v/>
      </c>
      <c r="G529" s="61" t="str">
        <f t="shared" ca="1" si="8"/>
        <v/>
      </c>
      <c r="I529" s="30"/>
      <c r="J529" s="30"/>
      <c r="K529" s="68" t="str">
        <f>IF(ISBLANK(I529),"",_xlfn.XLOOKUP(I529,Inventaire!A:A,Inventaire!C:C))</f>
        <v/>
      </c>
      <c r="L529" s="67"/>
    </row>
    <row r="530" spans="1:12" ht="15" customHeight="1" x14ac:dyDescent="0.25">
      <c r="A530" s="30"/>
      <c r="B530" s="30"/>
      <c r="C530" s="30"/>
      <c r="D530" s="30" t="str">
        <f>IF(ISBLANK(B530),"",_xlfn.XLOOKUP(B530,Inventaire!A:A,Inventaire!C:C))</f>
        <v/>
      </c>
      <c r="E530" s="65" t="str">
        <f>IF(ISBLANK(A530),"",_xlfn.XLOOKUP(A530,Clients!A:A,Clients!B:B))</f>
        <v/>
      </c>
      <c r="F530" s="100" t="str">
        <f>IF(ISBLANK(C530),"",SUM(_xlfn.XLOOKUP(D530,Inventaire!C:C,Inventaire!D:D)*C530))</f>
        <v/>
      </c>
      <c r="G530" s="61" t="str">
        <f t="shared" ca="1" si="8"/>
        <v/>
      </c>
      <c r="I530" s="30"/>
      <c r="J530" s="30"/>
      <c r="K530" s="68" t="str">
        <f>IF(ISBLANK(I530),"",_xlfn.XLOOKUP(I530,Inventaire!A:A,Inventaire!C:C))</f>
        <v/>
      </c>
      <c r="L530" s="67"/>
    </row>
    <row r="531" spans="1:12" ht="15" customHeight="1" x14ac:dyDescent="0.25">
      <c r="A531" s="30"/>
      <c r="B531" s="30"/>
      <c r="C531" s="30"/>
      <c r="D531" s="30" t="str">
        <f>IF(ISBLANK(B531),"",_xlfn.XLOOKUP(B531,Inventaire!A:A,Inventaire!C:C))</f>
        <v/>
      </c>
      <c r="E531" s="65" t="str">
        <f>IF(ISBLANK(A531),"",_xlfn.XLOOKUP(A531,Clients!A:A,Clients!B:B))</f>
        <v/>
      </c>
      <c r="F531" s="100" t="str">
        <f>IF(ISBLANK(C531),"",SUM(_xlfn.XLOOKUP(D531,Inventaire!C:C,Inventaire!D:D)*C531))</f>
        <v/>
      </c>
      <c r="G531" s="61" t="str">
        <f t="shared" ca="1" si="8"/>
        <v/>
      </c>
      <c r="I531" s="30"/>
      <c r="J531" s="30"/>
      <c r="K531" s="68" t="str">
        <f>IF(ISBLANK(I531),"",_xlfn.XLOOKUP(I531,Inventaire!A:A,Inventaire!C:C))</f>
        <v/>
      </c>
      <c r="L531" s="67"/>
    </row>
    <row r="532" spans="1:12" ht="15" customHeight="1" x14ac:dyDescent="0.25">
      <c r="A532" s="30"/>
      <c r="B532" s="30"/>
      <c r="C532" s="30"/>
      <c r="D532" s="30" t="str">
        <f>IF(ISBLANK(B532),"",_xlfn.XLOOKUP(B532,Inventaire!A:A,Inventaire!C:C))</f>
        <v/>
      </c>
      <c r="E532" s="65" t="str">
        <f>IF(ISBLANK(A532),"",_xlfn.XLOOKUP(A532,Clients!A:A,Clients!B:B))</f>
        <v/>
      </c>
      <c r="F532" s="100" t="str">
        <f>IF(ISBLANK(C532),"",SUM(_xlfn.XLOOKUP(D532,Inventaire!C:C,Inventaire!D:D)*C532))</f>
        <v/>
      </c>
      <c r="G532" s="61" t="str">
        <f t="shared" ca="1" si="8"/>
        <v/>
      </c>
      <c r="I532" s="30"/>
      <c r="J532" s="30"/>
      <c r="K532" s="68" t="str">
        <f>IF(ISBLANK(I532),"",_xlfn.XLOOKUP(I532,Inventaire!A:A,Inventaire!C:C))</f>
        <v/>
      </c>
      <c r="L532" s="67"/>
    </row>
    <row r="533" spans="1:12" ht="15" customHeight="1" x14ac:dyDescent="0.25">
      <c r="A533" s="30"/>
      <c r="B533" s="30"/>
      <c r="C533" s="30"/>
      <c r="D533" s="30" t="str">
        <f>IF(ISBLANK(B533),"",_xlfn.XLOOKUP(B533,Inventaire!A:A,Inventaire!C:C))</f>
        <v/>
      </c>
      <c r="E533" s="65" t="str">
        <f>IF(ISBLANK(A533),"",_xlfn.XLOOKUP(A533,Clients!A:A,Clients!B:B))</f>
        <v/>
      </c>
      <c r="F533" s="100" t="str">
        <f>IF(ISBLANK(C533),"",SUM(_xlfn.XLOOKUP(D533,Inventaire!C:C,Inventaire!D:D)*C533))</f>
        <v/>
      </c>
      <c r="G533" s="61" t="str">
        <f t="shared" ca="1" si="8"/>
        <v/>
      </c>
      <c r="I533" s="30"/>
      <c r="J533" s="30"/>
      <c r="K533" s="68" t="str">
        <f>IF(ISBLANK(I533),"",_xlfn.XLOOKUP(I533,Inventaire!A:A,Inventaire!C:C))</f>
        <v/>
      </c>
      <c r="L533" s="67"/>
    </row>
    <row r="534" spans="1:12" ht="15" customHeight="1" x14ac:dyDescent="0.25">
      <c r="A534" s="30"/>
      <c r="B534" s="30"/>
      <c r="C534" s="30"/>
      <c r="D534" s="30" t="str">
        <f>IF(ISBLANK(B534),"",_xlfn.XLOOKUP(B534,Inventaire!A:A,Inventaire!C:C))</f>
        <v/>
      </c>
      <c r="E534" s="65" t="str">
        <f>IF(ISBLANK(A534),"",_xlfn.XLOOKUP(A534,Clients!A:A,Clients!B:B))</f>
        <v/>
      </c>
      <c r="F534" s="100" t="str">
        <f>IF(ISBLANK(C534),"",SUM(_xlfn.XLOOKUP(D534,Inventaire!C:C,Inventaire!D:D)*C534))</f>
        <v/>
      </c>
      <c r="G534" s="61" t="str">
        <f t="shared" ca="1" si="8"/>
        <v/>
      </c>
      <c r="I534" s="30"/>
      <c r="J534" s="30"/>
      <c r="K534" s="68" t="str">
        <f>IF(ISBLANK(I534),"",_xlfn.XLOOKUP(I534,Inventaire!A:A,Inventaire!C:C))</f>
        <v/>
      </c>
      <c r="L534" s="67"/>
    </row>
    <row r="535" spans="1:12" ht="15" customHeight="1" x14ac:dyDescent="0.25">
      <c r="A535" s="30"/>
      <c r="B535" s="30"/>
      <c r="C535" s="30"/>
      <c r="D535" s="30" t="str">
        <f>IF(ISBLANK(B535),"",_xlfn.XLOOKUP(B535,Inventaire!A:A,Inventaire!C:C))</f>
        <v/>
      </c>
      <c r="E535" s="65" t="str">
        <f>IF(ISBLANK(A535),"",_xlfn.XLOOKUP(A535,Clients!A:A,Clients!B:B))</f>
        <v/>
      </c>
      <c r="F535" s="100" t="str">
        <f>IF(ISBLANK(C535),"",SUM(_xlfn.XLOOKUP(D535,Inventaire!C:C,Inventaire!D:D)*C535))</f>
        <v/>
      </c>
      <c r="G535" s="61" t="str">
        <f t="shared" ca="1" si="8"/>
        <v/>
      </c>
      <c r="I535" s="30"/>
      <c r="J535" s="30"/>
      <c r="K535" s="68" t="str">
        <f>IF(ISBLANK(I535),"",_xlfn.XLOOKUP(I535,Inventaire!A:A,Inventaire!C:C))</f>
        <v/>
      </c>
      <c r="L535" s="67"/>
    </row>
    <row r="536" spans="1:12" ht="15" customHeight="1" x14ac:dyDescent="0.25">
      <c r="A536" s="30"/>
      <c r="B536" s="30"/>
      <c r="C536" s="30"/>
      <c r="D536" s="30" t="str">
        <f>IF(ISBLANK(B536),"",_xlfn.XLOOKUP(B536,Inventaire!A:A,Inventaire!C:C))</f>
        <v/>
      </c>
      <c r="E536" s="65" t="str">
        <f>IF(ISBLANK(A536),"",_xlfn.XLOOKUP(A536,Clients!A:A,Clients!B:B))</f>
        <v/>
      </c>
      <c r="F536" s="100" t="str">
        <f>IF(ISBLANK(C536),"",SUM(_xlfn.XLOOKUP(D536,Inventaire!C:C,Inventaire!D:D)*C536))</f>
        <v/>
      </c>
      <c r="G536" s="61" t="str">
        <f t="shared" ca="1" si="8"/>
        <v/>
      </c>
      <c r="I536" s="30"/>
      <c r="J536" s="30"/>
      <c r="K536" s="68" t="str">
        <f>IF(ISBLANK(I536),"",_xlfn.XLOOKUP(I536,Inventaire!A:A,Inventaire!C:C))</f>
        <v/>
      </c>
      <c r="L536" s="67"/>
    </row>
    <row r="537" spans="1:12" ht="15" customHeight="1" x14ac:dyDescent="0.25">
      <c r="A537" s="30"/>
      <c r="B537" s="30"/>
      <c r="C537" s="30"/>
      <c r="D537" s="30" t="str">
        <f>IF(ISBLANK(B537),"",_xlfn.XLOOKUP(B537,Inventaire!A:A,Inventaire!C:C))</f>
        <v/>
      </c>
      <c r="E537" s="65" t="str">
        <f>IF(ISBLANK(A537),"",_xlfn.XLOOKUP(A537,Clients!A:A,Clients!B:B))</f>
        <v/>
      </c>
      <c r="F537" s="100" t="str">
        <f>IF(ISBLANK(C537),"",SUM(_xlfn.XLOOKUP(D537,Inventaire!C:C,Inventaire!D:D)*C537))</f>
        <v/>
      </c>
      <c r="G537" s="61" t="str">
        <f t="shared" ca="1" si="8"/>
        <v/>
      </c>
      <c r="I537" s="30"/>
      <c r="J537" s="30"/>
      <c r="K537" s="68" t="str">
        <f>IF(ISBLANK(I537),"",_xlfn.XLOOKUP(I537,Inventaire!A:A,Inventaire!C:C))</f>
        <v/>
      </c>
      <c r="L537" s="67"/>
    </row>
    <row r="538" spans="1:12" ht="15" customHeight="1" x14ac:dyDescent="0.25">
      <c r="A538" s="30"/>
      <c r="B538" s="30"/>
      <c r="C538" s="30"/>
      <c r="D538" s="30" t="str">
        <f>IF(ISBLANK(B538),"",_xlfn.XLOOKUP(B538,Inventaire!A:A,Inventaire!C:C))</f>
        <v/>
      </c>
      <c r="E538" s="65" t="str">
        <f>IF(ISBLANK(A538),"",_xlfn.XLOOKUP(A538,Clients!A:A,Clients!B:B))</f>
        <v/>
      </c>
      <c r="F538" s="100" t="str">
        <f>IF(ISBLANK(C538),"",SUM(_xlfn.XLOOKUP(D538,Inventaire!C:C,Inventaire!D:D)*C538))</f>
        <v/>
      </c>
      <c r="G538" s="61" t="str">
        <f t="shared" ca="1" si="8"/>
        <v/>
      </c>
      <c r="I538" s="30"/>
      <c r="J538" s="30"/>
      <c r="K538" s="68" t="str">
        <f>IF(ISBLANK(I538),"",_xlfn.XLOOKUP(I538,Inventaire!A:A,Inventaire!C:C))</f>
        <v/>
      </c>
      <c r="L538" s="67"/>
    </row>
    <row r="539" spans="1:12" ht="15" customHeight="1" x14ac:dyDescent="0.25">
      <c r="A539" s="30"/>
      <c r="B539" s="30"/>
      <c r="C539" s="30"/>
      <c r="D539" s="30" t="str">
        <f>IF(ISBLANK(B539),"",_xlfn.XLOOKUP(B539,Inventaire!A:A,Inventaire!C:C))</f>
        <v/>
      </c>
      <c r="E539" s="65" t="str">
        <f>IF(ISBLANK(A539),"",_xlfn.XLOOKUP(A539,Clients!A:A,Clients!B:B))</f>
        <v/>
      </c>
      <c r="F539" s="100" t="str">
        <f>IF(ISBLANK(C539),"",SUM(_xlfn.XLOOKUP(D539,Inventaire!C:C,Inventaire!D:D)*C539))</f>
        <v/>
      </c>
      <c r="G539" s="61" t="str">
        <f t="shared" ca="1" si="8"/>
        <v/>
      </c>
      <c r="I539" s="30"/>
      <c r="J539" s="30"/>
      <c r="K539" s="68" t="str">
        <f>IF(ISBLANK(I539),"",_xlfn.XLOOKUP(I539,Inventaire!A:A,Inventaire!C:C))</f>
        <v/>
      </c>
      <c r="L539" s="67"/>
    </row>
    <row r="540" spans="1:12" ht="15" customHeight="1" x14ac:dyDescent="0.25">
      <c r="A540" s="30"/>
      <c r="B540" s="30"/>
      <c r="C540" s="30"/>
      <c r="D540" s="30" t="str">
        <f>IF(ISBLANK(B540),"",_xlfn.XLOOKUP(B540,Inventaire!A:A,Inventaire!C:C))</f>
        <v/>
      </c>
      <c r="E540" s="65" t="str">
        <f>IF(ISBLANK(A540),"",_xlfn.XLOOKUP(A540,Clients!A:A,Clients!B:B))</f>
        <v/>
      </c>
      <c r="F540" s="100" t="str">
        <f>IF(ISBLANK(C540),"",SUM(_xlfn.XLOOKUP(D540,Inventaire!C:C,Inventaire!D:D)*C540))</f>
        <v/>
      </c>
      <c r="G540" s="61" t="str">
        <f t="shared" ca="1" si="8"/>
        <v/>
      </c>
      <c r="I540" s="30"/>
      <c r="J540" s="30"/>
      <c r="K540" s="68" t="str">
        <f>IF(ISBLANK(I540),"",_xlfn.XLOOKUP(I540,Inventaire!A:A,Inventaire!C:C))</f>
        <v/>
      </c>
      <c r="L540" s="67"/>
    </row>
    <row r="541" spans="1:12" ht="15" customHeight="1" x14ac:dyDescent="0.25">
      <c r="A541" s="30"/>
      <c r="B541" s="30"/>
      <c r="C541" s="30"/>
      <c r="D541" s="30" t="str">
        <f>IF(ISBLANK(B541),"",_xlfn.XLOOKUP(B541,Inventaire!A:A,Inventaire!C:C))</f>
        <v/>
      </c>
      <c r="E541" s="65" t="str">
        <f>IF(ISBLANK(A541),"",_xlfn.XLOOKUP(A541,Clients!A:A,Clients!B:B))</f>
        <v/>
      </c>
      <c r="F541" s="100" t="str">
        <f>IF(ISBLANK(C541),"",SUM(_xlfn.XLOOKUP(D541,Inventaire!C:C,Inventaire!D:D)*C541))</f>
        <v/>
      </c>
      <c r="G541" s="61" t="str">
        <f t="shared" ca="1" si="8"/>
        <v/>
      </c>
      <c r="I541" s="30"/>
      <c r="J541" s="30"/>
      <c r="K541" s="68" t="str">
        <f>IF(ISBLANK(I541),"",_xlfn.XLOOKUP(I541,Inventaire!A:A,Inventaire!C:C))</f>
        <v/>
      </c>
      <c r="L541" s="67"/>
    </row>
    <row r="542" spans="1:12" ht="15" customHeight="1" x14ac:dyDescent="0.25">
      <c r="A542" s="30"/>
      <c r="B542" s="30"/>
      <c r="C542" s="30"/>
      <c r="D542" s="30" t="str">
        <f>IF(ISBLANK(B542),"",_xlfn.XLOOKUP(B542,Inventaire!A:A,Inventaire!C:C))</f>
        <v/>
      </c>
      <c r="E542" s="65" t="str">
        <f>IF(ISBLANK(A542),"",_xlfn.XLOOKUP(A542,Clients!A:A,Clients!B:B))</f>
        <v/>
      </c>
      <c r="F542" s="100" t="str">
        <f>IF(ISBLANK(C542),"",SUM(_xlfn.XLOOKUP(D542,Inventaire!C:C,Inventaire!D:D)*C542))</f>
        <v/>
      </c>
      <c r="G542" s="61" t="str">
        <f t="shared" ca="1" si="8"/>
        <v/>
      </c>
      <c r="I542" s="30"/>
      <c r="J542" s="30"/>
      <c r="K542" s="68" t="str">
        <f>IF(ISBLANK(I542),"",_xlfn.XLOOKUP(I542,Inventaire!A:A,Inventaire!C:C))</f>
        <v/>
      </c>
      <c r="L542" s="67"/>
    </row>
    <row r="543" spans="1:12" ht="15" customHeight="1" x14ac:dyDescent="0.25">
      <c r="A543" s="30"/>
      <c r="B543" s="30"/>
      <c r="C543" s="30"/>
      <c r="D543" s="30" t="str">
        <f>IF(ISBLANK(B543),"",_xlfn.XLOOKUP(B543,Inventaire!A:A,Inventaire!C:C))</f>
        <v/>
      </c>
      <c r="E543" s="65" t="str">
        <f>IF(ISBLANK(A543),"",_xlfn.XLOOKUP(A543,Clients!A:A,Clients!B:B))</f>
        <v/>
      </c>
      <c r="F543" s="100" t="str">
        <f>IF(ISBLANK(C543),"",SUM(_xlfn.XLOOKUP(D543,Inventaire!C:C,Inventaire!D:D)*C543))</f>
        <v/>
      </c>
      <c r="G543" s="61" t="str">
        <f t="shared" ca="1" si="8"/>
        <v/>
      </c>
      <c r="I543" s="30"/>
      <c r="J543" s="30"/>
      <c r="K543" s="68" t="str">
        <f>IF(ISBLANK(I543),"",_xlfn.XLOOKUP(I543,Inventaire!A:A,Inventaire!C:C))</f>
        <v/>
      </c>
      <c r="L543" s="67"/>
    </row>
    <row r="544" spans="1:12" ht="15" customHeight="1" x14ac:dyDescent="0.25">
      <c r="A544" s="30"/>
      <c r="B544" s="30"/>
      <c r="C544" s="30"/>
      <c r="D544" s="30" t="str">
        <f>IF(ISBLANK(B544),"",_xlfn.XLOOKUP(B544,Inventaire!A:A,Inventaire!C:C))</f>
        <v/>
      </c>
      <c r="E544" s="65" t="str">
        <f>IF(ISBLANK(A544),"",_xlfn.XLOOKUP(A544,Clients!A:A,Clients!B:B))</f>
        <v/>
      </c>
      <c r="F544" s="100" t="str">
        <f>IF(ISBLANK(C544),"",SUM(_xlfn.XLOOKUP(D544,Inventaire!C:C,Inventaire!D:D)*C544))</f>
        <v/>
      </c>
      <c r="G544" s="61" t="str">
        <f t="shared" ca="1" si="8"/>
        <v/>
      </c>
      <c r="I544" s="30"/>
      <c r="J544" s="30"/>
      <c r="K544" s="68" t="str">
        <f>IF(ISBLANK(I544),"",_xlfn.XLOOKUP(I544,Inventaire!A:A,Inventaire!C:C))</f>
        <v/>
      </c>
      <c r="L544" s="67"/>
    </row>
    <row r="545" spans="1:12" ht="15" customHeight="1" x14ac:dyDescent="0.25">
      <c r="A545" s="30"/>
      <c r="B545" s="30"/>
      <c r="C545" s="30"/>
      <c r="D545" s="30" t="str">
        <f>IF(ISBLANK(B545),"",_xlfn.XLOOKUP(B545,Inventaire!A:A,Inventaire!C:C))</f>
        <v/>
      </c>
      <c r="E545" s="65" t="str">
        <f>IF(ISBLANK(A545),"",_xlfn.XLOOKUP(A545,Clients!A:A,Clients!B:B))</f>
        <v/>
      </c>
      <c r="F545" s="100" t="str">
        <f>IF(ISBLANK(C545),"",SUM(_xlfn.XLOOKUP(D545,Inventaire!C:C,Inventaire!D:D)*C545))</f>
        <v/>
      </c>
      <c r="G545" s="61" t="str">
        <f t="shared" ca="1" si="8"/>
        <v/>
      </c>
      <c r="I545" s="30"/>
      <c r="J545" s="30"/>
      <c r="K545" s="68" t="str">
        <f>IF(ISBLANK(I545),"",_xlfn.XLOOKUP(I545,Inventaire!A:A,Inventaire!C:C))</f>
        <v/>
      </c>
      <c r="L545" s="67"/>
    </row>
    <row r="546" spans="1:12" ht="15" customHeight="1" x14ac:dyDescent="0.25">
      <c r="A546" s="30"/>
      <c r="B546" s="30"/>
      <c r="C546" s="30"/>
      <c r="D546" s="30" t="str">
        <f>IF(ISBLANK(B546),"",_xlfn.XLOOKUP(B546,Inventaire!A:A,Inventaire!C:C))</f>
        <v/>
      </c>
      <c r="E546" s="65" t="str">
        <f>IF(ISBLANK(A546),"",_xlfn.XLOOKUP(A546,Clients!A:A,Clients!B:B))</f>
        <v/>
      </c>
      <c r="F546" s="100" t="str">
        <f>IF(ISBLANK(C546),"",SUM(_xlfn.XLOOKUP(D546,Inventaire!C:C,Inventaire!D:D)*C546))</f>
        <v/>
      </c>
      <c r="G546" s="61" t="str">
        <f t="shared" ca="1" si="8"/>
        <v/>
      </c>
      <c r="I546" s="30"/>
      <c r="J546" s="30"/>
      <c r="K546" s="68" t="str">
        <f>IF(ISBLANK(I546),"",_xlfn.XLOOKUP(I546,Inventaire!A:A,Inventaire!C:C))</f>
        <v/>
      </c>
      <c r="L546" s="67"/>
    </row>
    <row r="547" spans="1:12" ht="15" customHeight="1" x14ac:dyDescent="0.25">
      <c r="A547" s="30"/>
      <c r="B547" s="30"/>
      <c r="C547" s="30"/>
      <c r="D547" s="30" t="str">
        <f>IF(ISBLANK(B547),"",_xlfn.XLOOKUP(B547,Inventaire!A:A,Inventaire!C:C))</f>
        <v/>
      </c>
      <c r="E547" s="65" t="str">
        <f>IF(ISBLANK(A547),"",_xlfn.XLOOKUP(A547,Clients!A:A,Clients!B:B))</f>
        <v/>
      </c>
      <c r="F547" s="100" t="str">
        <f>IF(ISBLANK(C547),"",SUM(_xlfn.XLOOKUP(D547,Inventaire!C:C,Inventaire!D:D)*C547))</f>
        <v/>
      </c>
      <c r="G547" s="61" t="str">
        <f t="shared" ca="1" si="8"/>
        <v/>
      </c>
      <c r="I547" s="30"/>
      <c r="J547" s="30"/>
      <c r="K547" s="68" t="str">
        <f>IF(ISBLANK(I547),"",_xlfn.XLOOKUP(I547,Inventaire!A:A,Inventaire!C:C))</f>
        <v/>
      </c>
      <c r="L547" s="67"/>
    </row>
    <row r="548" spans="1:12" ht="15" customHeight="1" x14ac:dyDescent="0.25">
      <c r="A548" s="30"/>
      <c r="B548" s="30"/>
      <c r="C548" s="30"/>
      <c r="D548" s="30" t="str">
        <f>IF(ISBLANK(B548),"",_xlfn.XLOOKUP(B548,Inventaire!A:A,Inventaire!C:C))</f>
        <v/>
      </c>
      <c r="E548" s="65" t="str">
        <f>IF(ISBLANK(A548),"",_xlfn.XLOOKUP(A548,Clients!A:A,Clients!B:B))</f>
        <v/>
      </c>
      <c r="F548" s="100" t="str">
        <f>IF(ISBLANK(C548),"",SUM(_xlfn.XLOOKUP(D548,Inventaire!C:C,Inventaire!D:D)*C548))</f>
        <v/>
      </c>
      <c r="G548" s="61" t="str">
        <f t="shared" ca="1" si="8"/>
        <v/>
      </c>
      <c r="I548" s="30"/>
      <c r="J548" s="30"/>
      <c r="K548" s="68" t="str">
        <f>IF(ISBLANK(I548),"",_xlfn.XLOOKUP(I548,Inventaire!A:A,Inventaire!C:C))</f>
        <v/>
      </c>
      <c r="L548" s="67"/>
    </row>
    <row r="549" spans="1:12" ht="15" customHeight="1" x14ac:dyDescent="0.25">
      <c r="A549" s="30"/>
      <c r="B549" s="30"/>
      <c r="C549" s="30"/>
      <c r="D549" s="30" t="str">
        <f>IF(ISBLANK(B549),"",_xlfn.XLOOKUP(B549,Inventaire!A:A,Inventaire!C:C))</f>
        <v/>
      </c>
      <c r="E549" s="65" t="str">
        <f>IF(ISBLANK(A549),"",_xlfn.XLOOKUP(A549,Clients!A:A,Clients!B:B))</f>
        <v/>
      </c>
      <c r="F549" s="100" t="str">
        <f>IF(ISBLANK(C549),"",SUM(_xlfn.XLOOKUP(D549,Inventaire!C:C,Inventaire!D:D)*C549))</f>
        <v/>
      </c>
      <c r="G549" s="61" t="str">
        <f t="shared" ca="1" si="8"/>
        <v/>
      </c>
      <c r="I549" s="30"/>
      <c r="J549" s="30"/>
      <c r="K549" s="68" t="str">
        <f>IF(ISBLANK(I549),"",_xlfn.XLOOKUP(I549,Inventaire!A:A,Inventaire!C:C))</f>
        <v/>
      </c>
      <c r="L549" s="67"/>
    </row>
    <row r="550" spans="1:12" ht="15" customHeight="1" x14ac:dyDescent="0.25">
      <c r="A550" s="30"/>
      <c r="B550" s="30"/>
      <c r="C550" s="30"/>
      <c r="D550" s="30" t="str">
        <f>IF(ISBLANK(B550),"",_xlfn.XLOOKUP(B550,Inventaire!A:A,Inventaire!C:C))</f>
        <v/>
      </c>
      <c r="E550" s="65" t="str">
        <f>IF(ISBLANK(A550),"",_xlfn.XLOOKUP(A550,Clients!A:A,Clients!B:B))</f>
        <v/>
      </c>
      <c r="F550" s="100" t="str">
        <f>IF(ISBLANK(C550),"",SUM(_xlfn.XLOOKUP(D550,Inventaire!C:C,Inventaire!D:D)*C550))</f>
        <v/>
      </c>
      <c r="G550" s="61" t="str">
        <f t="shared" ca="1" si="8"/>
        <v/>
      </c>
      <c r="I550" s="30"/>
      <c r="J550" s="30"/>
      <c r="K550" s="68" t="str">
        <f>IF(ISBLANK(I550),"",_xlfn.XLOOKUP(I550,Inventaire!A:A,Inventaire!C:C))</f>
        <v/>
      </c>
      <c r="L550" s="67"/>
    </row>
    <row r="551" spans="1:12" ht="15" customHeight="1" x14ac:dyDescent="0.25">
      <c r="A551" s="30"/>
      <c r="B551" s="30"/>
      <c r="C551" s="30"/>
      <c r="D551" s="30" t="str">
        <f>IF(ISBLANK(B551),"",_xlfn.XLOOKUP(B551,Inventaire!A:A,Inventaire!C:C))</f>
        <v/>
      </c>
      <c r="E551" s="65" t="str">
        <f>IF(ISBLANK(A551),"",_xlfn.XLOOKUP(A551,Clients!A:A,Clients!B:B))</f>
        <v/>
      </c>
      <c r="F551" s="100" t="str">
        <f>IF(ISBLANK(C551),"",SUM(_xlfn.XLOOKUP(D551,Inventaire!C:C,Inventaire!D:D)*C551))</f>
        <v/>
      </c>
      <c r="G551" s="61" t="str">
        <f t="shared" ca="1" si="8"/>
        <v/>
      </c>
      <c r="I551" s="30"/>
      <c r="J551" s="30"/>
      <c r="K551" s="68" t="str">
        <f>IF(ISBLANK(I551),"",_xlfn.XLOOKUP(I551,Inventaire!A:A,Inventaire!C:C))</f>
        <v/>
      </c>
      <c r="L551" s="67"/>
    </row>
    <row r="552" spans="1:12" ht="15" customHeight="1" x14ac:dyDescent="0.25">
      <c r="A552" s="30"/>
      <c r="B552" s="30"/>
      <c r="C552" s="30"/>
      <c r="D552" s="30" t="str">
        <f>IF(ISBLANK(B552),"",_xlfn.XLOOKUP(B552,Inventaire!A:A,Inventaire!C:C))</f>
        <v/>
      </c>
      <c r="E552" s="65" t="str">
        <f>IF(ISBLANK(A552),"",_xlfn.XLOOKUP(A552,Clients!A:A,Clients!B:B))</f>
        <v/>
      </c>
      <c r="F552" s="100" t="str">
        <f>IF(ISBLANK(C552),"",SUM(_xlfn.XLOOKUP(D552,Inventaire!C:C,Inventaire!D:D)*C552))</f>
        <v/>
      </c>
      <c r="G552" s="61" t="str">
        <f t="shared" ca="1" si="8"/>
        <v/>
      </c>
      <c r="I552" s="30"/>
      <c r="J552" s="30"/>
      <c r="K552" s="68" t="str">
        <f>IF(ISBLANK(I552),"",_xlfn.XLOOKUP(I552,Inventaire!A:A,Inventaire!C:C))</f>
        <v/>
      </c>
      <c r="L552" s="67"/>
    </row>
    <row r="553" spans="1:12" ht="15" customHeight="1" x14ac:dyDescent="0.25">
      <c r="A553" s="30"/>
      <c r="B553" s="30"/>
      <c r="C553" s="30"/>
      <c r="D553" s="30" t="str">
        <f>IF(ISBLANK(B553),"",_xlfn.XLOOKUP(B553,Inventaire!A:A,Inventaire!C:C))</f>
        <v/>
      </c>
      <c r="E553" s="65" t="str">
        <f>IF(ISBLANK(A553),"",_xlfn.XLOOKUP(A553,Clients!A:A,Clients!B:B))</f>
        <v/>
      </c>
      <c r="F553" s="100" t="str">
        <f>IF(ISBLANK(C553),"",SUM(_xlfn.XLOOKUP(D553,Inventaire!C:C,Inventaire!D:D)*C553))</f>
        <v/>
      </c>
      <c r="G553" s="61" t="str">
        <f t="shared" ca="1" si="8"/>
        <v/>
      </c>
      <c r="I553" s="30"/>
      <c r="J553" s="30"/>
      <c r="K553" s="68" t="str">
        <f>IF(ISBLANK(I553),"",_xlfn.XLOOKUP(I553,Inventaire!A:A,Inventaire!C:C))</f>
        <v/>
      </c>
      <c r="L553" s="67"/>
    </row>
    <row r="554" spans="1:12" ht="15" customHeight="1" x14ac:dyDescent="0.25">
      <c r="A554" s="30"/>
      <c r="B554" s="30"/>
      <c r="C554" s="30"/>
      <c r="D554" s="30" t="str">
        <f>IF(ISBLANK(B554),"",_xlfn.XLOOKUP(B554,Inventaire!A:A,Inventaire!C:C))</f>
        <v/>
      </c>
      <c r="E554" s="65" t="str">
        <f>IF(ISBLANK(A554),"",_xlfn.XLOOKUP(A554,Clients!A:A,Clients!B:B))</f>
        <v/>
      </c>
      <c r="F554" s="100" t="str">
        <f>IF(ISBLANK(C554),"",SUM(_xlfn.XLOOKUP(D554,Inventaire!C:C,Inventaire!D:D)*C554))</f>
        <v/>
      </c>
      <c r="G554" s="61" t="str">
        <f t="shared" ca="1" si="8"/>
        <v/>
      </c>
      <c r="I554" s="30"/>
      <c r="J554" s="30"/>
      <c r="K554" s="68" t="str">
        <f>IF(ISBLANK(I554),"",_xlfn.XLOOKUP(I554,Inventaire!A:A,Inventaire!C:C))</f>
        <v/>
      </c>
      <c r="L554" s="67"/>
    </row>
    <row r="555" spans="1:12" ht="15" customHeight="1" x14ac:dyDescent="0.25">
      <c r="A555" s="30"/>
      <c r="B555" s="30"/>
      <c r="C555" s="30"/>
      <c r="D555" s="30" t="str">
        <f>IF(ISBLANK(B555),"",_xlfn.XLOOKUP(B555,Inventaire!A:A,Inventaire!C:C))</f>
        <v/>
      </c>
      <c r="E555" s="65" t="str">
        <f>IF(ISBLANK(A555),"",_xlfn.XLOOKUP(A555,Clients!A:A,Clients!B:B))</f>
        <v/>
      </c>
      <c r="F555" s="100" t="str">
        <f>IF(ISBLANK(C555),"",SUM(_xlfn.XLOOKUP(D555,Inventaire!C:C,Inventaire!D:D)*C555))</f>
        <v/>
      </c>
      <c r="G555" s="61" t="str">
        <f t="shared" ca="1" si="8"/>
        <v/>
      </c>
      <c r="I555" s="30"/>
      <c r="J555" s="30"/>
      <c r="K555" s="68" t="str">
        <f>IF(ISBLANK(I555),"",_xlfn.XLOOKUP(I555,Inventaire!A:A,Inventaire!C:C))</f>
        <v/>
      </c>
      <c r="L555" s="67"/>
    </row>
    <row r="556" spans="1:12" ht="15" customHeight="1" x14ac:dyDescent="0.25">
      <c r="A556" s="30"/>
      <c r="B556" s="30"/>
      <c r="C556" s="30"/>
      <c r="D556" s="30" t="str">
        <f>IF(ISBLANK(B556),"",_xlfn.XLOOKUP(B556,Inventaire!A:A,Inventaire!C:C))</f>
        <v/>
      </c>
      <c r="E556" s="65" t="str">
        <f>IF(ISBLANK(A556),"",_xlfn.XLOOKUP(A556,Clients!A:A,Clients!B:B))</f>
        <v/>
      </c>
      <c r="F556" s="100" t="str">
        <f>IF(ISBLANK(C556),"",SUM(_xlfn.XLOOKUP(D556,Inventaire!C:C,Inventaire!D:D)*C556))</f>
        <v/>
      </c>
      <c r="G556" s="61" t="str">
        <f t="shared" ca="1" si="8"/>
        <v/>
      </c>
      <c r="I556" s="30"/>
      <c r="J556" s="30"/>
      <c r="K556" s="68" t="str">
        <f>IF(ISBLANK(I556),"",_xlfn.XLOOKUP(I556,Inventaire!A:A,Inventaire!C:C))</f>
        <v/>
      </c>
      <c r="L556" s="67"/>
    </row>
    <row r="557" spans="1:12" ht="15" customHeight="1" x14ac:dyDescent="0.25">
      <c r="A557" s="30"/>
      <c r="B557" s="30"/>
      <c r="C557" s="30"/>
      <c r="D557" s="30" t="str">
        <f>IF(ISBLANK(B557),"",_xlfn.XLOOKUP(B557,Inventaire!A:A,Inventaire!C:C))</f>
        <v/>
      </c>
      <c r="E557" s="65" t="str">
        <f>IF(ISBLANK(A557),"",_xlfn.XLOOKUP(A557,Clients!A:A,Clients!B:B))</f>
        <v/>
      </c>
      <c r="F557" s="100" t="str">
        <f>IF(ISBLANK(C557),"",SUM(_xlfn.XLOOKUP(D557,Inventaire!C:C,Inventaire!D:D)*C557))</f>
        <v/>
      </c>
      <c r="G557" s="61" t="str">
        <f t="shared" ca="1" si="8"/>
        <v/>
      </c>
      <c r="I557" s="30"/>
      <c r="J557" s="30"/>
      <c r="K557" s="68" t="str">
        <f>IF(ISBLANK(I557),"",_xlfn.XLOOKUP(I557,Inventaire!A:A,Inventaire!C:C))</f>
        <v/>
      </c>
      <c r="L557" s="67"/>
    </row>
    <row r="558" spans="1:12" ht="15" customHeight="1" x14ac:dyDescent="0.25">
      <c r="A558" s="30"/>
      <c r="B558" s="30"/>
      <c r="C558" s="30"/>
      <c r="D558" s="30" t="str">
        <f>IF(ISBLANK(B558),"",_xlfn.XLOOKUP(B558,Inventaire!A:A,Inventaire!C:C))</f>
        <v/>
      </c>
      <c r="E558" s="65" t="str">
        <f>IF(ISBLANK(A558),"",_xlfn.XLOOKUP(A558,Clients!A:A,Clients!B:B))</f>
        <v/>
      </c>
      <c r="F558" s="100" t="str">
        <f>IF(ISBLANK(C558),"",SUM(_xlfn.XLOOKUP(D558,Inventaire!C:C,Inventaire!D:D)*C558))</f>
        <v/>
      </c>
      <c r="G558" s="61" t="str">
        <f t="shared" ca="1" si="8"/>
        <v/>
      </c>
      <c r="I558" s="30"/>
      <c r="J558" s="30"/>
      <c r="K558" s="68" t="str">
        <f>IF(ISBLANK(I558),"",_xlfn.XLOOKUP(I558,Inventaire!A:A,Inventaire!C:C))</f>
        <v/>
      </c>
      <c r="L558" s="67"/>
    </row>
    <row r="559" spans="1:12" ht="15" customHeight="1" x14ac:dyDescent="0.25">
      <c r="A559" s="30"/>
      <c r="B559" s="30"/>
      <c r="C559" s="30"/>
      <c r="D559" s="30" t="str">
        <f>IF(ISBLANK(B559),"",_xlfn.XLOOKUP(B559,Inventaire!A:A,Inventaire!C:C))</f>
        <v/>
      </c>
      <c r="E559" s="65" t="str">
        <f>IF(ISBLANK(A559),"",_xlfn.XLOOKUP(A559,Clients!A:A,Clients!B:B))</f>
        <v/>
      </c>
      <c r="F559" s="100" t="str">
        <f>IF(ISBLANK(C559),"",SUM(_xlfn.XLOOKUP(D559,Inventaire!C:C,Inventaire!D:D)*C559))</f>
        <v/>
      </c>
      <c r="G559" s="61" t="str">
        <f t="shared" ca="1" si="8"/>
        <v/>
      </c>
      <c r="I559" s="30"/>
      <c r="J559" s="30"/>
      <c r="K559" s="68" t="str">
        <f>IF(ISBLANK(I559),"",_xlfn.XLOOKUP(I559,Inventaire!A:A,Inventaire!C:C))</f>
        <v/>
      </c>
      <c r="L559" s="67"/>
    </row>
    <row r="560" spans="1:12" ht="15" customHeight="1" x14ac:dyDescent="0.25">
      <c r="A560" s="30"/>
      <c r="B560" s="30"/>
      <c r="C560" s="30"/>
      <c r="D560" s="30" t="str">
        <f>IF(ISBLANK(B560),"",_xlfn.XLOOKUP(B560,Inventaire!A:A,Inventaire!C:C))</f>
        <v/>
      </c>
      <c r="E560" s="65" t="str">
        <f>IF(ISBLANK(A560),"",_xlfn.XLOOKUP(A560,Clients!A:A,Clients!B:B))</f>
        <v/>
      </c>
      <c r="F560" s="100" t="str">
        <f>IF(ISBLANK(C560),"",SUM(_xlfn.XLOOKUP(D560,Inventaire!C:C,Inventaire!D:D)*C560))</f>
        <v/>
      </c>
      <c r="G560" s="61" t="str">
        <f t="shared" ca="1" si="8"/>
        <v/>
      </c>
      <c r="I560" s="30"/>
      <c r="J560" s="30"/>
      <c r="K560" s="68" t="str">
        <f>IF(ISBLANK(I560),"",_xlfn.XLOOKUP(I560,Inventaire!A:A,Inventaire!C:C))</f>
        <v/>
      </c>
      <c r="L560" s="67"/>
    </row>
    <row r="561" spans="1:12" ht="15" customHeight="1" x14ac:dyDescent="0.25">
      <c r="A561" s="30"/>
      <c r="B561" s="30"/>
      <c r="C561" s="30"/>
      <c r="D561" s="30" t="str">
        <f>IF(ISBLANK(B561),"",_xlfn.XLOOKUP(B561,Inventaire!A:A,Inventaire!C:C))</f>
        <v/>
      </c>
      <c r="E561" s="65" t="str">
        <f>IF(ISBLANK(A561),"",_xlfn.XLOOKUP(A561,Clients!A:A,Clients!B:B))</f>
        <v/>
      </c>
      <c r="F561" s="100" t="str">
        <f>IF(ISBLANK(C561),"",SUM(_xlfn.XLOOKUP(D561,Inventaire!C:C,Inventaire!D:D)*C561))</f>
        <v/>
      </c>
      <c r="G561" s="61" t="str">
        <f t="shared" ca="1" si="8"/>
        <v/>
      </c>
      <c r="I561" s="30"/>
      <c r="J561" s="30"/>
      <c r="K561" s="68" t="str">
        <f>IF(ISBLANK(I561),"",_xlfn.XLOOKUP(I561,Inventaire!A:A,Inventaire!C:C))</f>
        <v/>
      </c>
      <c r="L561" s="67"/>
    </row>
    <row r="562" spans="1:12" ht="15" customHeight="1" x14ac:dyDescent="0.25">
      <c r="A562" s="30"/>
      <c r="B562" s="30"/>
      <c r="C562" s="30"/>
      <c r="D562" s="30" t="str">
        <f>IF(ISBLANK(B562),"",_xlfn.XLOOKUP(B562,Inventaire!A:A,Inventaire!C:C))</f>
        <v/>
      </c>
      <c r="E562" s="65" t="str">
        <f>IF(ISBLANK(A562),"",_xlfn.XLOOKUP(A562,Clients!A:A,Clients!B:B))</f>
        <v/>
      </c>
      <c r="F562" s="100" t="str">
        <f>IF(ISBLANK(C562),"",SUM(_xlfn.XLOOKUP(D562,Inventaire!C:C,Inventaire!D:D)*C562))</f>
        <v/>
      </c>
      <c r="G562" s="61" t="str">
        <f t="shared" ca="1" si="8"/>
        <v/>
      </c>
      <c r="I562" s="30"/>
      <c r="J562" s="30"/>
      <c r="K562" s="68" t="str">
        <f>IF(ISBLANK(I562),"",_xlfn.XLOOKUP(I562,Inventaire!A:A,Inventaire!C:C))</f>
        <v/>
      </c>
      <c r="L562" s="67"/>
    </row>
    <row r="563" spans="1:12" ht="15" customHeight="1" x14ac:dyDescent="0.25">
      <c r="A563" s="30"/>
      <c r="B563" s="30"/>
      <c r="C563" s="30"/>
      <c r="D563" s="30" t="str">
        <f>IF(ISBLANK(B563),"",_xlfn.XLOOKUP(B563,Inventaire!A:A,Inventaire!C:C))</f>
        <v/>
      </c>
      <c r="E563" s="65" t="str">
        <f>IF(ISBLANK(A563),"",_xlfn.XLOOKUP(A563,Clients!A:A,Clients!B:B))</f>
        <v/>
      </c>
      <c r="F563" s="100" t="str">
        <f>IF(ISBLANK(C563),"",SUM(_xlfn.XLOOKUP(D563,Inventaire!C:C,Inventaire!D:D)*C563))</f>
        <v/>
      </c>
      <c r="G563" s="61" t="str">
        <f t="shared" ca="1" si="8"/>
        <v/>
      </c>
      <c r="I563" s="30"/>
      <c r="J563" s="30"/>
      <c r="K563" s="68" t="str">
        <f>IF(ISBLANK(I563),"",_xlfn.XLOOKUP(I563,Inventaire!A:A,Inventaire!C:C))</f>
        <v/>
      </c>
      <c r="L563" s="67"/>
    </row>
    <row r="564" spans="1:12" ht="15" customHeight="1" x14ac:dyDescent="0.25">
      <c r="A564" s="30"/>
      <c r="B564" s="30"/>
      <c r="C564" s="30"/>
      <c r="D564" s="30" t="str">
        <f>IF(ISBLANK(B564),"",_xlfn.XLOOKUP(B564,Inventaire!A:A,Inventaire!C:C))</f>
        <v/>
      </c>
      <c r="E564" s="65" t="str">
        <f>IF(ISBLANK(A564),"",_xlfn.XLOOKUP(A564,Clients!A:A,Clients!B:B))</f>
        <v/>
      </c>
      <c r="F564" s="100" t="str">
        <f>IF(ISBLANK(C564),"",SUM(_xlfn.XLOOKUP(D564,Inventaire!C:C,Inventaire!D:D)*C564))</f>
        <v/>
      </c>
      <c r="G564" s="61" t="str">
        <f t="shared" ca="1" si="8"/>
        <v/>
      </c>
      <c r="I564" s="30"/>
      <c r="J564" s="30"/>
      <c r="K564" s="68" t="str">
        <f>IF(ISBLANK(I564),"",_xlfn.XLOOKUP(I564,Inventaire!A:A,Inventaire!C:C))</f>
        <v/>
      </c>
      <c r="L564" s="67"/>
    </row>
    <row r="565" spans="1:12" ht="15" customHeight="1" x14ac:dyDescent="0.25">
      <c r="A565" s="30"/>
      <c r="B565" s="30"/>
      <c r="C565" s="30"/>
      <c r="D565" s="30" t="str">
        <f>IF(ISBLANK(B565),"",_xlfn.XLOOKUP(B565,Inventaire!A:A,Inventaire!C:C))</f>
        <v/>
      </c>
      <c r="E565" s="65" t="str">
        <f>IF(ISBLANK(A565),"",_xlfn.XLOOKUP(A565,Clients!A:A,Clients!B:B))</f>
        <v/>
      </c>
      <c r="F565" s="100" t="str">
        <f>IF(ISBLANK(C565),"",SUM(_xlfn.XLOOKUP(D565,Inventaire!C:C,Inventaire!D:D)*C565))</f>
        <v/>
      </c>
      <c r="G565" s="61" t="str">
        <f t="shared" ca="1" si="8"/>
        <v/>
      </c>
      <c r="I565" s="30"/>
      <c r="J565" s="30"/>
      <c r="K565" s="68" t="str">
        <f>IF(ISBLANK(I565),"",_xlfn.XLOOKUP(I565,Inventaire!A:A,Inventaire!C:C))</f>
        <v/>
      </c>
      <c r="L565" s="67"/>
    </row>
    <row r="566" spans="1:12" ht="15" customHeight="1" x14ac:dyDescent="0.25">
      <c r="A566" s="30"/>
      <c r="B566" s="30"/>
      <c r="C566" s="30"/>
      <c r="D566" s="30" t="str">
        <f>IF(ISBLANK(B566),"",_xlfn.XLOOKUP(B566,Inventaire!A:A,Inventaire!C:C))</f>
        <v/>
      </c>
      <c r="E566" s="65" t="str">
        <f>IF(ISBLANK(A566),"",_xlfn.XLOOKUP(A566,Clients!A:A,Clients!B:B))</f>
        <v/>
      </c>
      <c r="F566" s="100" t="str">
        <f>IF(ISBLANK(C566),"",SUM(_xlfn.XLOOKUP(D566,Inventaire!C:C,Inventaire!D:D)*C566))</f>
        <v/>
      </c>
      <c r="G566" s="61" t="str">
        <f t="shared" ca="1" si="8"/>
        <v/>
      </c>
      <c r="I566" s="30"/>
      <c r="J566" s="30"/>
      <c r="K566" s="68" t="str">
        <f>IF(ISBLANK(I566),"",_xlfn.XLOOKUP(I566,Inventaire!A:A,Inventaire!C:C))</f>
        <v/>
      </c>
      <c r="L566" s="67"/>
    </row>
    <row r="567" spans="1:12" ht="15" customHeight="1" x14ac:dyDescent="0.25">
      <c r="A567" s="30"/>
      <c r="B567" s="30"/>
      <c r="C567" s="30"/>
      <c r="D567" s="30" t="str">
        <f>IF(ISBLANK(B567),"",_xlfn.XLOOKUP(B567,Inventaire!A:A,Inventaire!C:C))</f>
        <v/>
      </c>
      <c r="E567" s="65" t="str">
        <f>IF(ISBLANK(A567),"",_xlfn.XLOOKUP(A567,Clients!A:A,Clients!B:B))</f>
        <v/>
      </c>
      <c r="F567" s="100" t="str">
        <f>IF(ISBLANK(C567),"",SUM(_xlfn.XLOOKUP(D567,Inventaire!C:C,Inventaire!D:D)*C567))</f>
        <v/>
      </c>
      <c r="G567" s="61" t="str">
        <f t="shared" ca="1" si="8"/>
        <v/>
      </c>
      <c r="I567" s="30"/>
      <c r="J567" s="30"/>
      <c r="K567" s="68" t="str">
        <f>IF(ISBLANK(I567),"",_xlfn.XLOOKUP(I567,Inventaire!A:A,Inventaire!C:C))</f>
        <v/>
      </c>
      <c r="L567" s="67"/>
    </row>
    <row r="568" spans="1:12" ht="15" customHeight="1" x14ac:dyDescent="0.25">
      <c r="A568" s="30"/>
      <c r="B568" s="30"/>
      <c r="C568" s="30"/>
      <c r="D568" s="30" t="str">
        <f>IF(ISBLANK(B568),"",_xlfn.XLOOKUP(B568,Inventaire!A:A,Inventaire!C:C))</f>
        <v/>
      </c>
      <c r="E568" s="65" t="str">
        <f>IF(ISBLANK(A568),"",_xlfn.XLOOKUP(A568,Clients!A:A,Clients!B:B))</f>
        <v/>
      </c>
      <c r="F568" s="100" t="str">
        <f>IF(ISBLANK(C568),"",SUM(_xlfn.XLOOKUP(D568,Inventaire!C:C,Inventaire!D:D)*C568))</f>
        <v/>
      </c>
      <c r="G568" s="61" t="str">
        <f t="shared" ca="1" si="8"/>
        <v/>
      </c>
      <c r="I568" s="30"/>
      <c r="J568" s="30"/>
      <c r="K568" s="68" t="str">
        <f>IF(ISBLANK(I568),"",_xlfn.XLOOKUP(I568,Inventaire!A:A,Inventaire!C:C))</f>
        <v/>
      </c>
      <c r="L568" s="67"/>
    </row>
    <row r="569" spans="1:12" ht="15" customHeight="1" x14ac:dyDescent="0.25">
      <c r="A569" s="30"/>
      <c r="B569" s="30"/>
      <c r="C569" s="30"/>
      <c r="D569" s="30" t="str">
        <f>IF(ISBLANK(B569),"",_xlfn.XLOOKUP(B569,Inventaire!A:A,Inventaire!C:C))</f>
        <v/>
      </c>
      <c r="E569" s="65" t="str">
        <f>IF(ISBLANK(A569),"",_xlfn.XLOOKUP(A569,Clients!A:A,Clients!B:B))</f>
        <v/>
      </c>
      <c r="F569" s="100" t="str">
        <f>IF(ISBLANK(C569),"",SUM(_xlfn.XLOOKUP(D569,Inventaire!C:C,Inventaire!D:D)*C569))</f>
        <v/>
      </c>
      <c r="G569" s="61" t="str">
        <f t="shared" ca="1" si="8"/>
        <v/>
      </c>
      <c r="I569" s="30"/>
      <c r="J569" s="30"/>
      <c r="K569" s="68" t="str">
        <f>IF(ISBLANK(I569),"",_xlfn.XLOOKUP(I569,Inventaire!A:A,Inventaire!C:C))</f>
        <v/>
      </c>
      <c r="L569" s="67"/>
    </row>
    <row r="570" spans="1:12" ht="15" customHeight="1" x14ac:dyDescent="0.25">
      <c r="A570" s="30"/>
      <c r="B570" s="30"/>
      <c r="C570" s="30"/>
      <c r="D570" s="30" t="str">
        <f>IF(ISBLANK(B570),"",_xlfn.XLOOKUP(B570,Inventaire!A:A,Inventaire!C:C))</f>
        <v/>
      </c>
      <c r="E570" s="65" t="str">
        <f>IF(ISBLANK(A570),"",_xlfn.XLOOKUP(A570,Clients!A:A,Clients!B:B))</f>
        <v/>
      </c>
      <c r="F570" s="100" t="str">
        <f>IF(ISBLANK(C570),"",SUM(_xlfn.XLOOKUP(D570,Inventaire!C:C,Inventaire!D:D)*C570))</f>
        <v/>
      </c>
      <c r="G570" s="61" t="str">
        <f t="shared" ca="1" si="8"/>
        <v/>
      </c>
      <c r="I570" s="30"/>
      <c r="J570" s="30"/>
      <c r="K570" s="68" t="str">
        <f>IF(ISBLANK(I570),"",_xlfn.XLOOKUP(I570,Inventaire!A:A,Inventaire!C:C))</f>
        <v/>
      </c>
      <c r="L570" s="67"/>
    </row>
    <row r="571" spans="1:12" ht="15" customHeight="1" x14ac:dyDescent="0.25">
      <c r="A571" s="30"/>
      <c r="B571" s="30"/>
      <c r="C571" s="30"/>
      <c r="D571" s="30" t="str">
        <f>IF(ISBLANK(B571),"",_xlfn.XLOOKUP(B571,Inventaire!A:A,Inventaire!C:C))</f>
        <v/>
      </c>
      <c r="E571" s="65" t="str">
        <f>IF(ISBLANK(A571),"",_xlfn.XLOOKUP(A571,Clients!A:A,Clients!B:B))</f>
        <v/>
      </c>
      <c r="F571" s="100" t="str">
        <f>IF(ISBLANK(C571),"",SUM(_xlfn.XLOOKUP(D571,Inventaire!C:C,Inventaire!D:D)*C571))</f>
        <v/>
      </c>
      <c r="G571" s="61" t="str">
        <f t="shared" ca="1" si="8"/>
        <v/>
      </c>
      <c r="I571" s="30"/>
      <c r="J571" s="30"/>
      <c r="K571" s="68" t="str">
        <f>IF(ISBLANK(I571),"",_xlfn.XLOOKUP(I571,Inventaire!A:A,Inventaire!C:C))</f>
        <v/>
      </c>
      <c r="L571" s="67"/>
    </row>
    <row r="572" spans="1:12" ht="15" customHeight="1" x14ac:dyDescent="0.25">
      <c r="A572" s="30"/>
      <c r="B572" s="30"/>
      <c r="C572" s="30"/>
      <c r="D572" s="30" t="str">
        <f>IF(ISBLANK(B572),"",_xlfn.XLOOKUP(B572,Inventaire!A:A,Inventaire!C:C))</f>
        <v/>
      </c>
      <c r="E572" s="65" t="str">
        <f>IF(ISBLANK(A572),"",_xlfn.XLOOKUP(A572,Clients!A:A,Clients!B:B))</f>
        <v/>
      </c>
      <c r="F572" s="100" t="str">
        <f>IF(ISBLANK(C572),"",SUM(_xlfn.XLOOKUP(D572,Inventaire!C:C,Inventaire!D:D)*C572))</f>
        <v/>
      </c>
      <c r="G572" s="61" t="str">
        <f t="shared" ca="1" si="8"/>
        <v/>
      </c>
      <c r="I572" s="30"/>
      <c r="J572" s="30"/>
      <c r="K572" s="68" t="str">
        <f>IF(ISBLANK(I572),"",_xlfn.XLOOKUP(I572,Inventaire!A:A,Inventaire!C:C))</f>
        <v/>
      </c>
      <c r="L572" s="67"/>
    </row>
    <row r="573" spans="1:12" ht="15" customHeight="1" x14ac:dyDescent="0.25">
      <c r="A573" s="30"/>
      <c r="B573" s="30"/>
      <c r="C573" s="30"/>
      <c r="D573" s="30" t="str">
        <f>IF(ISBLANK(B573),"",_xlfn.XLOOKUP(B573,Inventaire!A:A,Inventaire!C:C))</f>
        <v/>
      </c>
      <c r="E573" s="65" t="str">
        <f>IF(ISBLANK(A573),"",_xlfn.XLOOKUP(A573,Clients!A:A,Clients!B:B))</f>
        <v/>
      </c>
      <c r="F573" s="100" t="str">
        <f>IF(ISBLANK(C573),"",SUM(_xlfn.XLOOKUP(D573,Inventaire!C:C,Inventaire!D:D)*C573))</f>
        <v/>
      </c>
      <c r="G573" s="61" t="str">
        <f t="shared" ca="1" si="8"/>
        <v/>
      </c>
      <c r="I573" s="30"/>
      <c r="J573" s="30"/>
      <c r="K573" s="68" t="str">
        <f>IF(ISBLANK(I573),"",_xlfn.XLOOKUP(I573,Inventaire!A:A,Inventaire!C:C))</f>
        <v/>
      </c>
      <c r="L573" s="67"/>
    </row>
    <row r="574" spans="1:12" ht="15" customHeight="1" x14ac:dyDescent="0.25">
      <c r="A574" s="30"/>
      <c r="B574" s="30"/>
      <c r="C574" s="30"/>
      <c r="D574" s="30" t="str">
        <f>IF(ISBLANK(B574),"",_xlfn.XLOOKUP(B574,Inventaire!A:A,Inventaire!C:C))</f>
        <v/>
      </c>
      <c r="E574" s="65" t="str">
        <f>IF(ISBLANK(A574),"",_xlfn.XLOOKUP(A574,Clients!A:A,Clients!B:B))</f>
        <v/>
      </c>
      <c r="F574" s="100" t="str">
        <f>IF(ISBLANK(C574),"",SUM(_xlfn.XLOOKUP(D574,Inventaire!C:C,Inventaire!D:D)*C574))</f>
        <v/>
      </c>
      <c r="G574" s="61" t="str">
        <f t="shared" ca="1" si="8"/>
        <v/>
      </c>
      <c r="I574" s="30"/>
      <c r="J574" s="30"/>
      <c r="K574" s="68" t="str">
        <f>IF(ISBLANK(I574),"",_xlfn.XLOOKUP(I574,Inventaire!A:A,Inventaire!C:C))</f>
        <v/>
      </c>
      <c r="L574" s="67"/>
    </row>
    <row r="575" spans="1:12" ht="15" customHeight="1" x14ac:dyDescent="0.25">
      <c r="A575" s="30"/>
      <c r="B575" s="30"/>
      <c r="C575" s="30"/>
      <c r="D575" s="30" t="str">
        <f>IF(ISBLANK(B575),"",_xlfn.XLOOKUP(B575,Inventaire!A:A,Inventaire!C:C))</f>
        <v/>
      </c>
      <c r="E575" s="65" t="str">
        <f>IF(ISBLANK(A575),"",_xlfn.XLOOKUP(A575,Clients!A:A,Clients!B:B))</f>
        <v/>
      </c>
      <c r="F575" s="100" t="str">
        <f>IF(ISBLANK(C575),"",SUM(_xlfn.XLOOKUP(D575,Inventaire!C:C,Inventaire!D:D)*C575))</f>
        <v/>
      </c>
      <c r="G575" s="61" t="str">
        <f t="shared" ca="1" si="8"/>
        <v/>
      </c>
      <c r="I575" s="30"/>
      <c r="J575" s="30"/>
      <c r="K575" s="68" t="str">
        <f>IF(ISBLANK(I575),"",_xlfn.XLOOKUP(I575,Inventaire!A:A,Inventaire!C:C))</f>
        <v/>
      </c>
      <c r="L575" s="67"/>
    </row>
    <row r="576" spans="1:12" ht="15" customHeight="1" x14ac:dyDescent="0.25">
      <c r="A576" s="30"/>
      <c r="B576" s="30"/>
      <c r="C576" s="30"/>
      <c r="D576" s="30" t="str">
        <f>IF(ISBLANK(B576),"",_xlfn.XLOOKUP(B576,Inventaire!A:A,Inventaire!C:C))</f>
        <v/>
      </c>
      <c r="E576" s="65" t="str">
        <f>IF(ISBLANK(A576),"",_xlfn.XLOOKUP(A576,Clients!A:A,Clients!B:B))</f>
        <v/>
      </c>
      <c r="F576" s="100" t="str">
        <f>IF(ISBLANK(C576),"",SUM(_xlfn.XLOOKUP(D576,Inventaire!C:C,Inventaire!D:D)*C576))</f>
        <v/>
      </c>
      <c r="G576" s="61" t="str">
        <f t="shared" ca="1" si="8"/>
        <v/>
      </c>
      <c r="I576" s="30"/>
      <c r="J576" s="30"/>
      <c r="K576" s="68" t="str">
        <f>IF(ISBLANK(I576),"",_xlfn.XLOOKUP(I576,Inventaire!A:A,Inventaire!C:C))</f>
        <v/>
      </c>
      <c r="L576" s="67"/>
    </row>
    <row r="577" spans="1:12" ht="15" customHeight="1" x14ac:dyDescent="0.25">
      <c r="A577" s="30"/>
      <c r="B577" s="30"/>
      <c r="C577" s="30"/>
      <c r="D577" s="30" t="str">
        <f>IF(ISBLANK(B577),"",_xlfn.XLOOKUP(B577,Inventaire!A:A,Inventaire!C:C))</f>
        <v/>
      </c>
      <c r="E577" s="65" t="str">
        <f>IF(ISBLANK(A577),"",_xlfn.XLOOKUP(A577,Clients!A:A,Clients!B:B))</f>
        <v/>
      </c>
      <c r="F577" s="100" t="str">
        <f>IF(ISBLANK(C577),"",SUM(_xlfn.XLOOKUP(D577,Inventaire!C:C,Inventaire!D:D)*C577))</f>
        <v/>
      </c>
      <c r="G577" s="61" t="str">
        <f t="shared" ca="1" si="8"/>
        <v/>
      </c>
      <c r="I577" s="30"/>
      <c r="J577" s="30"/>
      <c r="K577" s="68" t="str">
        <f>IF(ISBLANK(I577),"",_xlfn.XLOOKUP(I577,Inventaire!A:A,Inventaire!C:C))</f>
        <v/>
      </c>
      <c r="L577" s="67"/>
    </row>
    <row r="578" spans="1:12" ht="15" customHeight="1" x14ac:dyDescent="0.25">
      <c r="A578" s="30"/>
      <c r="B578" s="30"/>
      <c r="C578" s="30"/>
      <c r="D578" s="30" t="str">
        <f>IF(ISBLANK(B578),"",_xlfn.XLOOKUP(B578,Inventaire!A:A,Inventaire!C:C))</f>
        <v/>
      </c>
      <c r="E578" s="65" t="str">
        <f>IF(ISBLANK(A578),"",_xlfn.XLOOKUP(A578,Clients!A:A,Clients!B:B))</f>
        <v/>
      </c>
      <c r="F578" s="100" t="str">
        <f>IF(ISBLANK(C578),"",SUM(_xlfn.XLOOKUP(D578,Inventaire!C:C,Inventaire!D:D)*C578))</f>
        <v/>
      </c>
      <c r="G578" s="61" t="str">
        <f t="shared" ca="1" si="8"/>
        <v/>
      </c>
      <c r="I578" s="30"/>
      <c r="J578" s="30"/>
      <c r="K578" s="68" t="str">
        <f>IF(ISBLANK(I578),"",_xlfn.XLOOKUP(I578,Inventaire!A:A,Inventaire!C:C))</f>
        <v/>
      </c>
      <c r="L578" s="67"/>
    </row>
    <row r="579" spans="1:12" ht="15" customHeight="1" x14ac:dyDescent="0.25">
      <c r="A579" s="30"/>
      <c r="B579" s="30"/>
      <c r="C579" s="30"/>
      <c r="D579" s="30" t="str">
        <f>IF(ISBLANK(B579),"",_xlfn.XLOOKUP(B579,Inventaire!A:A,Inventaire!C:C))</f>
        <v/>
      </c>
      <c r="E579" s="65" t="str">
        <f>IF(ISBLANK(A579),"",_xlfn.XLOOKUP(A579,Clients!A:A,Clients!B:B))</f>
        <v/>
      </c>
      <c r="F579" s="100" t="str">
        <f>IF(ISBLANK(C579),"",SUM(_xlfn.XLOOKUP(D579,Inventaire!C:C,Inventaire!D:D)*C579))</f>
        <v/>
      </c>
      <c r="G579" s="61" t="str">
        <f t="shared" ca="1" si="8"/>
        <v/>
      </c>
      <c r="I579" s="30"/>
      <c r="J579" s="30"/>
      <c r="K579" s="68" t="str">
        <f>IF(ISBLANK(I579),"",_xlfn.XLOOKUP(I579,Inventaire!A:A,Inventaire!C:C))</f>
        <v/>
      </c>
      <c r="L579" s="67"/>
    </row>
    <row r="580" spans="1:12" ht="15" customHeight="1" x14ac:dyDescent="0.25">
      <c r="A580" s="30"/>
      <c r="B580" s="30"/>
      <c r="C580" s="30"/>
      <c r="D580" s="30" t="str">
        <f>IF(ISBLANK(B580),"",_xlfn.XLOOKUP(B580,Inventaire!A:A,Inventaire!C:C))</f>
        <v/>
      </c>
      <c r="E580" s="65" t="str">
        <f>IF(ISBLANK(A580),"",_xlfn.XLOOKUP(A580,Clients!A:A,Clients!B:B))</f>
        <v/>
      </c>
      <c r="F580" s="100" t="str">
        <f>IF(ISBLANK(C580),"",SUM(_xlfn.XLOOKUP(D580,Inventaire!C:C,Inventaire!D:D)*C580))</f>
        <v/>
      </c>
      <c r="G580" s="61" t="str">
        <f t="shared" ref="G580:G643" ca="1" si="9">IF(ISBLANK(C580),"",TODAY())</f>
        <v/>
      </c>
      <c r="I580" s="30"/>
      <c r="J580" s="30"/>
      <c r="K580" s="68" t="str">
        <f>IF(ISBLANK(I580),"",_xlfn.XLOOKUP(I580,Inventaire!A:A,Inventaire!C:C))</f>
        <v/>
      </c>
      <c r="L580" s="67"/>
    </row>
    <row r="581" spans="1:12" ht="15" customHeight="1" x14ac:dyDescent="0.25">
      <c r="A581" s="30"/>
      <c r="B581" s="30"/>
      <c r="C581" s="30"/>
      <c r="D581" s="30" t="str">
        <f>IF(ISBLANK(B581),"",_xlfn.XLOOKUP(B581,Inventaire!A:A,Inventaire!C:C))</f>
        <v/>
      </c>
      <c r="E581" s="65" t="str">
        <f>IF(ISBLANK(A581),"",_xlfn.XLOOKUP(A581,Clients!A:A,Clients!B:B))</f>
        <v/>
      </c>
      <c r="F581" s="100" t="str">
        <f>IF(ISBLANK(C581),"",SUM(_xlfn.XLOOKUP(D581,Inventaire!C:C,Inventaire!D:D)*C581))</f>
        <v/>
      </c>
      <c r="G581" s="61" t="str">
        <f t="shared" ca="1" si="9"/>
        <v/>
      </c>
      <c r="I581" s="30"/>
      <c r="J581" s="30"/>
      <c r="K581" s="68" t="str">
        <f>IF(ISBLANK(I581),"",_xlfn.XLOOKUP(I581,Inventaire!A:A,Inventaire!C:C))</f>
        <v/>
      </c>
      <c r="L581" s="67"/>
    </row>
    <row r="582" spans="1:12" ht="15" customHeight="1" x14ac:dyDescent="0.25">
      <c r="A582" s="30"/>
      <c r="B582" s="30"/>
      <c r="C582" s="30"/>
      <c r="D582" s="30" t="str">
        <f>IF(ISBLANK(B582),"",_xlfn.XLOOKUP(B582,Inventaire!A:A,Inventaire!C:C))</f>
        <v/>
      </c>
      <c r="E582" s="65" t="str">
        <f>IF(ISBLANK(A582),"",_xlfn.XLOOKUP(A582,Clients!A:A,Clients!B:B))</f>
        <v/>
      </c>
      <c r="F582" s="100" t="str">
        <f>IF(ISBLANK(C582),"",SUM(_xlfn.XLOOKUP(D582,Inventaire!C:C,Inventaire!D:D)*C582))</f>
        <v/>
      </c>
      <c r="G582" s="61" t="str">
        <f t="shared" ca="1" si="9"/>
        <v/>
      </c>
      <c r="I582" s="30"/>
      <c r="J582" s="30"/>
      <c r="K582" s="68" t="str">
        <f>IF(ISBLANK(I582),"",_xlfn.XLOOKUP(I582,Inventaire!A:A,Inventaire!C:C))</f>
        <v/>
      </c>
      <c r="L582" s="67"/>
    </row>
    <row r="583" spans="1:12" ht="15" customHeight="1" x14ac:dyDescent="0.25">
      <c r="A583" s="30"/>
      <c r="B583" s="30"/>
      <c r="C583" s="30"/>
      <c r="D583" s="30" t="str">
        <f>IF(ISBLANK(B583),"",_xlfn.XLOOKUP(B583,Inventaire!A:A,Inventaire!C:C))</f>
        <v/>
      </c>
      <c r="E583" s="65" t="str">
        <f>IF(ISBLANK(A583),"",_xlfn.XLOOKUP(A583,Clients!A:A,Clients!B:B))</f>
        <v/>
      </c>
      <c r="F583" s="100" t="str">
        <f>IF(ISBLANK(C583),"",SUM(_xlfn.XLOOKUP(D583,Inventaire!C:C,Inventaire!D:D)*C583))</f>
        <v/>
      </c>
      <c r="G583" s="61" t="str">
        <f t="shared" ca="1" si="9"/>
        <v/>
      </c>
      <c r="I583" s="30"/>
      <c r="J583" s="30"/>
      <c r="K583" s="68" t="str">
        <f>IF(ISBLANK(I583),"",_xlfn.XLOOKUP(I583,Inventaire!A:A,Inventaire!C:C))</f>
        <v/>
      </c>
      <c r="L583" s="67"/>
    </row>
    <row r="584" spans="1:12" ht="15" customHeight="1" x14ac:dyDescent="0.25">
      <c r="A584" s="30"/>
      <c r="B584" s="30"/>
      <c r="C584" s="30"/>
      <c r="D584" s="30" t="str">
        <f>IF(ISBLANK(B584),"",_xlfn.XLOOKUP(B584,Inventaire!A:A,Inventaire!C:C))</f>
        <v/>
      </c>
      <c r="E584" s="65" t="str">
        <f>IF(ISBLANK(A584),"",_xlfn.XLOOKUP(A584,Clients!A:A,Clients!B:B))</f>
        <v/>
      </c>
      <c r="F584" s="100" t="str">
        <f>IF(ISBLANK(C584),"",SUM(_xlfn.XLOOKUP(D584,Inventaire!C:C,Inventaire!D:D)*C584))</f>
        <v/>
      </c>
      <c r="G584" s="61" t="str">
        <f t="shared" ca="1" si="9"/>
        <v/>
      </c>
      <c r="I584" s="30"/>
      <c r="J584" s="30"/>
      <c r="K584" s="68" t="str">
        <f>IF(ISBLANK(I584),"",_xlfn.XLOOKUP(I584,Inventaire!A:A,Inventaire!C:C))</f>
        <v/>
      </c>
      <c r="L584" s="67"/>
    </row>
    <row r="585" spans="1:12" ht="15" customHeight="1" x14ac:dyDescent="0.25">
      <c r="A585" s="30"/>
      <c r="B585" s="30"/>
      <c r="C585" s="30"/>
      <c r="D585" s="30" t="str">
        <f>IF(ISBLANK(B585),"",_xlfn.XLOOKUP(B585,Inventaire!A:A,Inventaire!C:C))</f>
        <v/>
      </c>
      <c r="E585" s="65" t="str">
        <f>IF(ISBLANK(A585),"",_xlfn.XLOOKUP(A585,Clients!A:A,Clients!B:B))</f>
        <v/>
      </c>
      <c r="F585" s="100" t="str">
        <f>IF(ISBLANK(C585),"",SUM(_xlfn.XLOOKUP(D585,Inventaire!C:C,Inventaire!D:D)*C585))</f>
        <v/>
      </c>
      <c r="G585" s="61" t="str">
        <f t="shared" ca="1" si="9"/>
        <v/>
      </c>
      <c r="I585" s="30"/>
      <c r="J585" s="30"/>
      <c r="K585" s="68" t="str">
        <f>IF(ISBLANK(I585),"",_xlfn.XLOOKUP(I585,Inventaire!A:A,Inventaire!C:C))</f>
        <v/>
      </c>
      <c r="L585" s="67"/>
    </row>
    <row r="586" spans="1:12" ht="15" customHeight="1" x14ac:dyDescent="0.25">
      <c r="A586" s="30"/>
      <c r="B586" s="30"/>
      <c r="C586" s="30"/>
      <c r="D586" s="30" t="str">
        <f>IF(ISBLANK(B586),"",_xlfn.XLOOKUP(B586,Inventaire!A:A,Inventaire!C:C))</f>
        <v/>
      </c>
      <c r="E586" s="65" t="str">
        <f>IF(ISBLANK(A586),"",_xlfn.XLOOKUP(A586,Clients!A:A,Clients!B:B))</f>
        <v/>
      </c>
      <c r="F586" s="100" t="str">
        <f>IF(ISBLANK(C586),"",SUM(_xlfn.XLOOKUP(D586,Inventaire!C:C,Inventaire!D:D)*C586))</f>
        <v/>
      </c>
      <c r="G586" s="61" t="str">
        <f t="shared" ca="1" si="9"/>
        <v/>
      </c>
      <c r="I586" s="30"/>
      <c r="J586" s="30"/>
      <c r="K586" s="68" t="str">
        <f>IF(ISBLANK(I586),"",_xlfn.XLOOKUP(I586,Inventaire!A:A,Inventaire!C:C))</f>
        <v/>
      </c>
      <c r="L586" s="67"/>
    </row>
    <row r="587" spans="1:12" ht="15" customHeight="1" x14ac:dyDescent="0.25">
      <c r="A587" s="30"/>
      <c r="B587" s="30"/>
      <c r="C587" s="30"/>
      <c r="D587" s="30" t="str">
        <f>IF(ISBLANK(B587),"",_xlfn.XLOOKUP(B587,Inventaire!A:A,Inventaire!C:C))</f>
        <v/>
      </c>
      <c r="E587" s="65" t="str">
        <f>IF(ISBLANK(A587),"",_xlfn.XLOOKUP(A587,Clients!A:A,Clients!B:B))</f>
        <v/>
      </c>
      <c r="F587" s="100" t="str">
        <f>IF(ISBLANK(C587),"",SUM(_xlfn.XLOOKUP(D587,Inventaire!C:C,Inventaire!D:D)*C587))</f>
        <v/>
      </c>
      <c r="G587" s="61" t="str">
        <f t="shared" ca="1" si="9"/>
        <v/>
      </c>
      <c r="I587" s="30"/>
      <c r="J587" s="30"/>
      <c r="K587" s="68" t="str">
        <f>IF(ISBLANK(I587),"",_xlfn.XLOOKUP(I587,Inventaire!A:A,Inventaire!C:C))</f>
        <v/>
      </c>
      <c r="L587" s="67"/>
    </row>
    <row r="588" spans="1:12" ht="15" customHeight="1" x14ac:dyDescent="0.25">
      <c r="A588" s="30"/>
      <c r="B588" s="30"/>
      <c r="C588" s="30"/>
      <c r="D588" s="30" t="str">
        <f>IF(ISBLANK(B588),"",_xlfn.XLOOKUP(B588,Inventaire!A:A,Inventaire!C:C))</f>
        <v/>
      </c>
      <c r="E588" s="65" t="str">
        <f>IF(ISBLANK(A588),"",_xlfn.XLOOKUP(A588,Clients!A:A,Clients!B:B))</f>
        <v/>
      </c>
      <c r="F588" s="100" t="str">
        <f>IF(ISBLANK(C588),"",SUM(_xlfn.XLOOKUP(D588,Inventaire!C:C,Inventaire!D:D)*C588))</f>
        <v/>
      </c>
      <c r="G588" s="61" t="str">
        <f t="shared" ca="1" si="9"/>
        <v/>
      </c>
      <c r="I588" s="30"/>
      <c r="J588" s="30"/>
      <c r="K588" s="68" t="str">
        <f>IF(ISBLANK(I588),"",_xlfn.XLOOKUP(I588,Inventaire!A:A,Inventaire!C:C))</f>
        <v/>
      </c>
      <c r="L588" s="67"/>
    </row>
    <row r="589" spans="1:12" ht="15" customHeight="1" x14ac:dyDescent="0.25">
      <c r="A589" s="30"/>
      <c r="B589" s="30"/>
      <c r="C589" s="30"/>
      <c r="D589" s="30" t="str">
        <f>IF(ISBLANK(B589),"",_xlfn.XLOOKUP(B589,Inventaire!A:A,Inventaire!C:C))</f>
        <v/>
      </c>
      <c r="E589" s="65" t="str">
        <f>IF(ISBLANK(A589),"",_xlfn.XLOOKUP(A589,Clients!A:A,Clients!B:B))</f>
        <v/>
      </c>
      <c r="F589" s="100" t="str">
        <f>IF(ISBLANK(C589),"",SUM(_xlfn.XLOOKUP(D589,Inventaire!C:C,Inventaire!D:D)*C589))</f>
        <v/>
      </c>
      <c r="G589" s="61" t="str">
        <f t="shared" ca="1" si="9"/>
        <v/>
      </c>
      <c r="I589" s="30"/>
      <c r="J589" s="30"/>
      <c r="K589" s="68" t="str">
        <f>IF(ISBLANK(I589),"",_xlfn.XLOOKUP(I589,Inventaire!A:A,Inventaire!C:C))</f>
        <v/>
      </c>
      <c r="L589" s="67"/>
    </row>
    <row r="590" spans="1:12" ht="15" customHeight="1" x14ac:dyDescent="0.25">
      <c r="A590" s="30"/>
      <c r="B590" s="30"/>
      <c r="C590" s="30"/>
      <c r="D590" s="30" t="str">
        <f>IF(ISBLANK(B590),"",_xlfn.XLOOKUP(B590,Inventaire!A:A,Inventaire!C:C))</f>
        <v/>
      </c>
      <c r="E590" s="65" t="str">
        <f>IF(ISBLANK(A590),"",_xlfn.XLOOKUP(A590,Clients!A:A,Clients!B:B))</f>
        <v/>
      </c>
      <c r="F590" s="100" t="str">
        <f>IF(ISBLANK(C590),"",SUM(_xlfn.XLOOKUP(D590,Inventaire!C:C,Inventaire!D:D)*C590))</f>
        <v/>
      </c>
      <c r="G590" s="61" t="str">
        <f t="shared" ca="1" si="9"/>
        <v/>
      </c>
      <c r="I590" s="30"/>
      <c r="J590" s="30"/>
      <c r="K590" s="68" t="str">
        <f>IF(ISBLANK(I590),"",_xlfn.XLOOKUP(I590,Inventaire!A:A,Inventaire!C:C))</f>
        <v/>
      </c>
      <c r="L590" s="67"/>
    </row>
    <row r="591" spans="1:12" ht="15" customHeight="1" x14ac:dyDescent="0.25">
      <c r="A591" s="30"/>
      <c r="B591" s="30"/>
      <c r="C591" s="30"/>
      <c r="D591" s="30" t="str">
        <f>IF(ISBLANK(B591),"",_xlfn.XLOOKUP(B591,Inventaire!A:A,Inventaire!C:C))</f>
        <v/>
      </c>
      <c r="E591" s="65" t="str">
        <f>IF(ISBLANK(A591),"",_xlfn.XLOOKUP(A591,Clients!A:A,Clients!B:B))</f>
        <v/>
      </c>
      <c r="F591" s="100" t="str">
        <f>IF(ISBLANK(C591),"",SUM(_xlfn.XLOOKUP(D591,Inventaire!C:C,Inventaire!D:D)*C591))</f>
        <v/>
      </c>
      <c r="G591" s="61" t="str">
        <f t="shared" ca="1" si="9"/>
        <v/>
      </c>
      <c r="I591" s="30"/>
      <c r="J591" s="30"/>
      <c r="K591" s="68" t="str">
        <f>IF(ISBLANK(I591),"",_xlfn.XLOOKUP(I591,Inventaire!A:A,Inventaire!C:C))</f>
        <v/>
      </c>
      <c r="L591" s="67"/>
    </row>
    <row r="592" spans="1:12" ht="15" customHeight="1" x14ac:dyDescent="0.25">
      <c r="A592" s="30"/>
      <c r="B592" s="30"/>
      <c r="C592" s="30"/>
      <c r="D592" s="30" t="str">
        <f>IF(ISBLANK(B592),"",_xlfn.XLOOKUP(B592,Inventaire!A:A,Inventaire!C:C))</f>
        <v/>
      </c>
      <c r="E592" s="65" t="str">
        <f>IF(ISBLANK(A592),"",_xlfn.XLOOKUP(A592,Clients!A:A,Clients!B:B))</f>
        <v/>
      </c>
      <c r="F592" s="100" t="str">
        <f>IF(ISBLANK(C592),"",SUM(_xlfn.XLOOKUP(D592,Inventaire!C:C,Inventaire!D:D)*C592))</f>
        <v/>
      </c>
      <c r="G592" s="61" t="str">
        <f t="shared" ca="1" si="9"/>
        <v/>
      </c>
      <c r="I592" s="30"/>
      <c r="J592" s="30"/>
      <c r="K592" s="68" t="str">
        <f>IF(ISBLANK(I592),"",_xlfn.XLOOKUP(I592,Inventaire!A:A,Inventaire!C:C))</f>
        <v/>
      </c>
      <c r="L592" s="67"/>
    </row>
    <row r="593" spans="1:12" ht="15" customHeight="1" x14ac:dyDescent="0.25">
      <c r="A593" s="30"/>
      <c r="B593" s="30"/>
      <c r="C593" s="30"/>
      <c r="D593" s="30" t="str">
        <f>IF(ISBLANK(B593),"",_xlfn.XLOOKUP(B593,Inventaire!A:A,Inventaire!C:C))</f>
        <v/>
      </c>
      <c r="E593" s="65" t="str">
        <f>IF(ISBLANK(A593),"",_xlfn.XLOOKUP(A593,Clients!A:A,Clients!B:B))</f>
        <v/>
      </c>
      <c r="F593" s="100" t="str">
        <f>IF(ISBLANK(C593),"",SUM(_xlfn.XLOOKUP(D593,Inventaire!C:C,Inventaire!D:D)*C593))</f>
        <v/>
      </c>
      <c r="G593" s="61" t="str">
        <f t="shared" ca="1" si="9"/>
        <v/>
      </c>
      <c r="I593" s="30"/>
      <c r="J593" s="30"/>
      <c r="K593" s="68" t="str">
        <f>IF(ISBLANK(I593),"",_xlfn.XLOOKUP(I593,Inventaire!A:A,Inventaire!C:C))</f>
        <v/>
      </c>
      <c r="L593" s="67"/>
    </row>
    <row r="594" spans="1:12" ht="15" customHeight="1" x14ac:dyDescent="0.25">
      <c r="A594" s="30"/>
      <c r="B594" s="30"/>
      <c r="C594" s="30"/>
      <c r="D594" s="30" t="str">
        <f>IF(ISBLANK(B594),"",_xlfn.XLOOKUP(B594,Inventaire!A:A,Inventaire!C:C))</f>
        <v/>
      </c>
      <c r="E594" s="65" t="str">
        <f>IF(ISBLANK(A594),"",_xlfn.XLOOKUP(A594,Clients!A:A,Clients!B:B))</f>
        <v/>
      </c>
      <c r="F594" s="100" t="str">
        <f>IF(ISBLANK(C594),"",SUM(_xlfn.XLOOKUP(D594,Inventaire!C:C,Inventaire!D:D)*C594))</f>
        <v/>
      </c>
      <c r="G594" s="61" t="str">
        <f t="shared" ca="1" si="9"/>
        <v/>
      </c>
      <c r="I594" s="30"/>
      <c r="J594" s="30"/>
      <c r="K594" s="68" t="str">
        <f>IF(ISBLANK(I594),"",_xlfn.XLOOKUP(I594,Inventaire!A:A,Inventaire!C:C))</f>
        <v/>
      </c>
      <c r="L594" s="67"/>
    </row>
    <row r="595" spans="1:12" ht="15" customHeight="1" x14ac:dyDescent="0.25">
      <c r="A595" s="30"/>
      <c r="B595" s="30"/>
      <c r="C595" s="30"/>
      <c r="D595" s="30" t="str">
        <f>IF(ISBLANK(B595),"",_xlfn.XLOOKUP(B595,Inventaire!A:A,Inventaire!C:C))</f>
        <v/>
      </c>
      <c r="E595" s="65" t="str">
        <f>IF(ISBLANK(A595),"",_xlfn.XLOOKUP(A595,Clients!A:A,Clients!B:B))</f>
        <v/>
      </c>
      <c r="F595" s="100" t="str">
        <f>IF(ISBLANK(C595),"",SUM(_xlfn.XLOOKUP(D595,Inventaire!C:C,Inventaire!D:D)*C595))</f>
        <v/>
      </c>
      <c r="G595" s="61" t="str">
        <f t="shared" ca="1" si="9"/>
        <v/>
      </c>
      <c r="I595" s="30"/>
      <c r="J595" s="30"/>
      <c r="K595" s="68" t="str">
        <f>IF(ISBLANK(I595),"",_xlfn.XLOOKUP(I595,Inventaire!A:A,Inventaire!C:C))</f>
        <v/>
      </c>
      <c r="L595" s="67"/>
    </row>
    <row r="596" spans="1:12" ht="15" customHeight="1" x14ac:dyDescent="0.25">
      <c r="A596" s="30"/>
      <c r="B596" s="30"/>
      <c r="C596" s="30"/>
      <c r="D596" s="30" t="str">
        <f>IF(ISBLANK(B596),"",_xlfn.XLOOKUP(B596,Inventaire!A:A,Inventaire!C:C))</f>
        <v/>
      </c>
      <c r="E596" s="65" t="str">
        <f>IF(ISBLANK(A596),"",_xlfn.XLOOKUP(A596,Clients!A:A,Clients!B:B))</f>
        <v/>
      </c>
      <c r="F596" s="100" t="str">
        <f>IF(ISBLANK(C596),"",SUM(_xlfn.XLOOKUP(D596,Inventaire!C:C,Inventaire!D:D)*C596))</f>
        <v/>
      </c>
      <c r="G596" s="61" t="str">
        <f t="shared" ca="1" si="9"/>
        <v/>
      </c>
      <c r="I596" s="30"/>
      <c r="J596" s="30"/>
      <c r="K596" s="68" t="str">
        <f>IF(ISBLANK(I596),"",_xlfn.XLOOKUP(I596,Inventaire!A:A,Inventaire!C:C))</f>
        <v/>
      </c>
      <c r="L596" s="67"/>
    </row>
    <row r="597" spans="1:12" ht="15" customHeight="1" x14ac:dyDescent="0.25">
      <c r="A597" s="30"/>
      <c r="B597" s="30"/>
      <c r="C597" s="30"/>
      <c r="D597" s="30" t="str">
        <f>IF(ISBLANK(B597),"",_xlfn.XLOOKUP(B597,Inventaire!A:A,Inventaire!C:C))</f>
        <v/>
      </c>
      <c r="E597" s="65" t="str">
        <f>IF(ISBLANK(A597),"",_xlfn.XLOOKUP(A597,Clients!A:A,Clients!B:B))</f>
        <v/>
      </c>
      <c r="F597" s="100" t="str">
        <f>IF(ISBLANK(C597),"",SUM(_xlfn.XLOOKUP(D597,Inventaire!C:C,Inventaire!D:D)*C597))</f>
        <v/>
      </c>
      <c r="G597" s="61" t="str">
        <f t="shared" ca="1" si="9"/>
        <v/>
      </c>
      <c r="I597" s="30"/>
      <c r="J597" s="30"/>
      <c r="K597" s="68" t="str">
        <f>IF(ISBLANK(I597),"",_xlfn.XLOOKUP(I597,Inventaire!A:A,Inventaire!C:C))</f>
        <v/>
      </c>
      <c r="L597" s="67"/>
    </row>
    <row r="598" spans="1:12" ht="15" customHeight="1" x14ac:dyDescent="0.25">
      <c r="A598" s="30"/>
      <c r="B598" s="30"/>
      <c r="C598" s="30"/>
      <c r="D598" s="30" t="str">
        <f>IF(ISBLANK(B598),"",_xlfn.XLOOKUP(B598,Inventaire!A:A,Inventaire!C:C))</f>
        <v/>
      </c>
      <c r="E598" s="65" t="str">
        <f>IF(ISBLANK(A598),"",_xlfn.XLOOKUP(A598,Clients!A:A,Clients!B:B))</f>
        <v/>
      </c>
      <c r="F598" s="100" t="str">
        <f>IF(ISBLANK(C598),"",SUM(_xlfn.XLOOKUP(D598,Inventaire!C:C,Inventaire!D:D)*C598))</f>
        <v/>
      </c>
      <c r="G598" s="61" t="str">
        <f t="shared" ca="1" si="9"/>
        <v/>
      </c>
      <c r="I598" s="30"/>
      <c r="J598" s="30"/>
      <c r="K598" s="68" t="str">
        <f>IF(ISBLANK(I598),"",_xlfn.XLOOKUP(I598,Inventaire!A:A,Inventaire!C:C))</f>
        <v/>
      </c>
      <c r="L598" s="67"/>
    </row>
    <row r="599" spans="1:12" ht="15" customHeight="1" x14ac:dyDescent="0.25">
      <c r="A599" s="30"/>
      <c r="B599" s="30"/>
      <c r="C599" s="30"/>
      <c r="D599" s="30" t="str">
        <f>IF(ISBLANK(B599),"",_xlfn.XLOOKUP(B599,Inventaire!A:A,Inventaire!C:C))</f>
        <v/>
      </c>
      <c r="E599" s="65" t="str">
        <f>IF(ISBLANK(A599),"",_xlfn.XLOOKUP(A599,Clients!A:A,Clients!B:B))</f>
        <v/>
      </c>
      <c r="F599" s="100" t="str">
        <f>IF(ISBLANK(C599),"",SUM(_xlfn.XLOOKUP(D599,Inventaire!C:C,Inventaire!D:D)*C599))</f>
        <v/>
      </c>
      <c r="G599" s="61" t="str">
        <f t="shared" ca="1" si="9"/>
        <v/>
      </c>
      <c r="I599" s="30"/>
      <c r="J599" s="30"/>
      <c r="K599" s="68" t="str">
        <f>IF(ISBLANK(I599),"",_xlfn.XLOOKUP(I599,Inventaire!A:A,Inventaire!C:C))</f>
        <v/>
      </c>
      <c r="L599" s="67"/>
    </row>
    <row r="600" spans="1:12" ht="15" customHeight="1" x14ac:dyDescent="0.25">
      <c r="A600" s="30"/>
      <c r="B600" s="30"/>
      <c r="C600" s="30"/>
      <c r="D600" s="30" t="str">
        <f>IF(ISBLANK(B600),"",_xlfn.XLOOKUP(B600,Inventaire!A:A,Inventaire!C:C))</f>
        <v/>
      </c>
      <c r="E600" s="65" t="str">
        <f>IF(ISBLANK(A600),"",_xlfn.XLOOKUP(A600,Clients!A:A,Clients!B:B))</f>
        <v/>
      </c>
      <c r="F600" s="100" t="str">
        <f>IF(ISBLANK(C600),"",SUM(_xlfn.XLOOKUP(D600,Inventaire!C:C,Inventaire!D:D)*C600))</f>
        <v/>
      </c>
      <c r="G600" s="61" t="str">
        <f t="shared" ca="1" si="9"/>
        <v/>
      </c>
      <c r="I600" s="30"/>
      <c r="J600" s="30"/>
      <c r="K600" s="68" t="str">
        <f>IF(ISBLANK(I600),"",_xlfn.XLOOKUP(I600,Inventaire!A:A,Inventaire!C:C))</f>
        <v/>
      </c>
      <c r="L600" s="67"/>
    </row>
    <row r="601" spans="1:12" ht="15" customHeight="1" x14ac:dyDescent="0.25">
      <c r="A601" s="30"/>
      <c r="B601" s="30"/>
      <c r="C601" s="30"/>
      <c r="D601" s="30" t="str">
        <f>IF(ISBLANK(B601),"",_xlfn.XLOOKUP(B601,Inventaire!A:A,Inventaire!C:C))</f>
        <v/>
      </c>
      <c r="E601" s="65" t="str">
        <f>IF(ISBLANK(A601),"",_xlfn.XLOOKUP(A601,Clients!A:A,Clients!B:B))</f>
        <v/>
      </c>
      <c r="F601" s="100" t="str">
        <f>IF(ISBLANK(C601),"",SUM(_xlfn.XLOOKUP(D601,Inventaire!C:C,Inventaire!D:D)*C601))</f>
        <v/>
      </c>
      <c r="G601" s="61" t="str">
        <f t="shared" ca="1" si="9"/>
        <v/>
      </c>
      <c r="I601" s="30"/>
      <c r="J601" s="30"/>
      <c r="K601" s="68" t="str">
        <f>IF(ISBLANK(I601),"",_xlfn.XLOOKUP(I601,Inventaire!A:A,Inventaire!C:C))</f>
        <v/>
      </c>
      <c r="L601" s="67"/>
    </row>
    <row r="602" spans="1:12" ht="15" customHeight="1" x14ac:dyDescent="0.25">
      <c r="A602" s="30"/>
      <c r="B602" s="30"/>
      <c r="C602" s="30"/>
      <c r="D602" s="30" t="str">
        <f>IF(ISBLANK(B602),"",_xlfn.XLOOKUP(B602,Inventaire!A:A,Inventaire!C:C))</f>
        <v/>
      </c>
      <c r="E602" s="65" t="str">
        <f>IF(ISBLANK(A602),"",_xlfn.XLOOKUP(A602,Clients!A:A,Clients!B:B))</f>
        <v/>
      </c>
      <c r="F602" s="100" t="str">
        <f>IF(ISBLANK(C602),"",SUM(_xlfn.XLOOKUP(D602,Inventaire!C:C,Inventaire!D:D)*C602))</f>
        <v/>
      </c>
      <c r="G602" s="61" t="str">
        <f t="shared" ca="1" si="9"/>
        <v/>
      </c>
      <c r="I602" s="30"/>
      <c r="J602" s="30"/>
      <c r="K602" s="68" t="str">
        <f>IF(ISBLANK(I602),"",_xlfn.XLOOKUP(I602,Inventaire!A:A,Inventaire!C:C))</f>
        <v/>
      </c>
      <c r="L602" s="67"/>
    </row>
    <row r="603" spans="1:12" ht="15" customHeight="1" x14ac:dyDescent="0.25">
      <c r="A603" s="30"/>
      <c r="B603" s="30"/>
      <c r="C603" s="30"/>
      <c r="D603" s="30" t="str">
        <f>IF(ISBLANK(B603),"",_xlfn.XLOOKUP(B603,Inventaire!A:A,Inventaire!C:C))</f>
        <v/>
      </c>
      <c r="E603" s="65" t="str">
        <f>IF(ISBLANK(A603),"",_xlfn.XLOOKUP(A603,Clients!A:A,Clients!B:B))</f>
        <v/>
      </c>
      <c r="F603" s="100" t="str">
        <f>IF(ISBLANK(C603),"",SUM(_xlfn.XLOOKUP(D603,Inventaire!C:C,Inventaire!D:D)*C603))</f>
        <v/>
      </c>
      <c r="G603" s="61" t="str">
        <f t="shared" ca="1" si="9"/>
        <v/>
      </c>
      <c r="I603" s="30"/>
      <c r="J603" s="30"/>
      <c r="K603" s="68" t="str">
        <f>IF(ISBLANK(I603),"",_xlfn.XLOOKUP(I603,Inventaire!A:A,Inventaire!C:C))</f>
        <v/>
      </c>
      <c r="L603" s="67"/>
    </row>
    <row r="604" spans="1:12" ht="15" customHeight="1" x14ac:dyDescent="0.25">
      <c r="A604" s="30"/>
      <c r="B604" s="30"/>
      <c r="C604" s="30"/>
      <c r="D604" s="30" t="str">
        <f>IF(ISBLANK(B604),"",_xlfn.XLOOKUP(B604,Inventaire!A:A,Inventaire!C:C))</f>
        <v/>
      </c>
      <c r="E604" s="65" t="str">
        <f>IF(ISBLANK(A604),"",_xlfn.XLOOKUP(A604,Clients!A:A,Clients!B:B))</f>
        <v/>
      </c>
      <c r="F604" s="100" t="str">
        <f>IF(ISBLANK(C604),"",SUM(_xlfn.XLOOKUP(D604,Inventaire!C:C,Inventaire!D:D)*C604))</f>
        <v/>
      </c>
      <c r="G604" s="61" t="str">
        <f t="shared" ca="1" si="9"/>
        <v/>
      </c>
      <c r="I604" s="30"/>
      <c r="J604" s="30"/>
      <c r="K604" s="68" t="str">
        <f>IF(ISBLANK(I604),"",_xlfn.XLOOKUP(I604,Inventaire!A:A,Inventaire!C:C))</f>
        <v/>
      </c>
      <c r="L604" s="67"/>
    </row>
    <row r="605" spans="1:12" ht="15" customHeight="1" x14ac:dyDescent="0.25">
      <c r="A605" s="30"/>
      <c r="B605" s="30"/>
      <c r="C605" s="30"/>
      <c r="D605" s="30" t="str">
        <f>IF(ISBLANK(B605),"",_xlfn.XLOOKUP(B605,Inventaire!A:A,Inventaire!C:C))</f>
        <v/>
      </c>
      <c r="E605" s="65" t="str">
        <f>IF(ISBLANK(A605),"",_xlfn.XLOOKUP(A605,Clients!A:A,Clients!B:B))</f>
        <v/>
      </c>
      <c r="F605" s="100" t="str">
        <f>IF(ISBLANK(C605),"",SUM(_xlfn.XLOOKUP(D605,Inventaire!C:C,Inventaire!D:D)*C605))</f>
        <v/>
      </c>
      <c r="G605" s="61" t="str">
        <f t="shared" ca="1" si="9"/>
        <v/>
      </c>
      <c r="I605" s="30"/>
      <c r="J605" s="30"/>
      <c r="K605" s="68" t="str">
        <f>IF(ISBLANK(I605),"",_xlfn.XLOOKUP(I605,Inventaire!A:A,Inventaire!C:C))</f>
        <v/>
      </c>
      <c r="L605" s="67"/>
    </row>
    <row r="606" spans="1:12" ht="15" customHeight="1" x14ac:dyDescent="0.25">
      <c r="A606" s="30"/>
      <c r="B606" s="30"/>
      <c r="C606" s="30"/>
      <c r="D606" s="30" t="str">
        <f>IF(ISBLANK(B606),"",_xlfn.XLOOKUP(B606,Inventaire!A:A,Inventaire!C:C))</f>
        <v/>
      </c>
      <c r="E606" s="65" t="str">
        <f>IF(ISBLANK(A606),"",_xlfn.XLOOKUP(A606,Clients!A:A,Clients!B:B))</f>
        <v/>
      </c>
      <c r="F606" s="100" t="str">
        <f>IF(ISBLANK(C606),"",SUM(_xlfn.XLOOKUP(D606,Inventaire!C:C,Inventaire!D:D)*C606))</f>
        <v/>
      </c>
      <c r="G606" s="61" t="str">
        <f t="shared" ca="1" si="9"/>
        <v/>
      </c>
      <c r="I606" s="30"/>
      <c r="J606" s="30"/>
      <c r="K606" s="68" t="str">
        <f>IF(ISBLANK(I606),"",_xlfn.XLOOKUP(I606,Inventaire!A:A,Inventaire!C:C))</f>
        <v/>
      </c>
      <c r="L606" s="67"/>
    </row>
    <row r="607" spans="1:12" ht="15" customHeight="1" x14ac:dyDescent="0.25">
      <c r="A607" s="30"/>
      <c r="B607" s="30"/>
      <c r="C607" s="30"/>
      <c r="D607" s="30" t="str">
        <f>IF(ISBLANK(B607),"",_xlfn.XLOOKUP(B607,Inventaire!A:A,Inventaire!C:C))</f>
        <v/>
      </c>
      <c r="E607" s="65" t="str">
        <f>IF(ISBLANK(A607),"",_xlfn.XLOOKUP(A607,Clients!A:A,Clients!B:B))</f>
        <v/>
      </c>
      <c r="F607" s="100" t="str">
        <f>IF(ISBLANK(C607),"",SUM(_xlfn.XLOOKUP(D607,Inventaire!C:C,Inventaire!D:D)*C607))</f>
        <v/>
      </c>
      <c r="G607" s="61" t="str">
        <f t="shared" ca="1" si="9"/>
        <v/>
      </c>
      <c r="I607" s="30"/>
      <c r="J607" s="30"/>
      <c r="K607" s="68" t="str">
        <f>IF(ISBLANK(I607),"",_xlfn.XLOOKUP(I607,Inventaire!A:A,Inventaire!C:C))</f>
        <v/>
      </c>
      <c r="L607" s="67"/>
    </row>
    <row r="608" spans="1:12" ht="15" customHeight="1" x14ac:dyDescent="0.25">
      <c r="A608" s="30"/>
      <c r="B608" s="30"/>
      <c r="C608" s="30"/>
      <c r="D608" s="30" t="str">
        <f>IF(ISBLANK(B608),"",_xlfn.XLOOKUP(B608,Inventaire!A:A,Inventaire!C:C))</f>
        <v/>
      </c>
      <c r="E608" s="65" t="str">
        <f>IF(ISBLANK(A608),"",_xlfn.XLOOKUP(A608,Clients!A:A,Clients!B:B))</f>
        <v/>
      </c>
      <c r="F608" s="100" t="str">
        <f>IF(ISBLANK(C608),"",SUM(_xlfn.XLOOKUP(D608,Inventaire!C:C,Inventaire!D:D)*C608))</f>
        <v/>
      </c>
      <c r="G608" s="61" t="str">
        <f t="shared" ca="1" si="9"/>
        <v/>
      </c>
      <c r="I608" s="30"/>
      <c r="J608" s="30"/>
      <c r="K608" s="68" t="str">
        <f>IF(ISBLANK(I608),"",_xlfn.XLOOKUP(I608,Inventaire!A:A,Inventaire!C:C))</f>
        <v/>
      </c>
      <c r="L608" s="67"/>
    </row>
    <row r="609" spans="1:12" ht="15" customHeight="1" x14ac:dyDescent="0.25">
      <c r="A609" s="30"/>
      <c r="B609" s="30"/>
      <c r="C609" s="30"/>
      <c r="D609" s="30" t="str">
        <f>IF(ISBLANK(B609),"",_xlfn.XLOOKUP(B609,Inventaire!A:A,Inventaire!C:C))</f>
        <v/>
      </c>
      <c r="E609" s="65" t="str">
        <f>IF(ISBLANK(A609),"",_xlfn.XLOOKUP(A609,Clients!A:A,Clients!B:B))</f>
        <v/>
      </c>
      <c r="F609" s="100" t="str">
        <f>IF(ISBLANK(C609),"",SUM(_xlfn.XLOOKUP(D609,Inventaire!C:C,Inventaire!D:D)*C609))</f>
        <v/>
      </c>
      <c r="G609" s="61" t="str">
        <f t="shared" ca="1" si="9"/>
        <v/>
      </c>
      <c r="I609" s="30"/>
      <c r="J609" s="30"/>
      <c r="K609" s="68" t="str">
        <f>IF(ISBLANK(I609),"",_xlfn.XLOOKUP(I609,Inventaire!A:A,Inventaire!C:C))</f>
        <v/>
      </c>
      <c r="L609" s="67"/>
    </row>
    <row r="610" spans="1:12" ht="15" customHeight="1" x14ac:dyDescent="0.25">
      <c r="A610" s="30"/>
      <c r="B610" s="30"/>
      <c r="C610" s="30"/>
      <c r="D610" s="30" t="str">
        <f>IF(ISBLANK(B610),"",_xlfn.XLOOKUP(B610,Inventaire!A:A,Inventaire!C:C))</f>
        <v/>
      </c>
      <c r="E610" s="65" t="str">
        <f>IF(ISBLANK(A610),"",_xlfn.XLOOKUP(A610,Clients!A:A,Clients!B:B))</f>
        <v/>
      </c>
      <c r="F610" s="100" t="str">
        <f>IF(ISBLANK(C610),"",SUM(_xlfn.XLOOKUP(D610,Inventaire!C:C,Inventaire!D:D)*C610))</f>
        <v/>
      </c>
      <c r="G610" s="61" t="str">
        <f t="shared" ca="1" si="9"/>
        <v/>
      </c>
      <c r="I610" s="30"/>
      <c r="J610" s="30"/>
      <c r="K610" s="68" t="str">
        <f>IF(ISBLANK(I610),"",_xlfn.XLOOKUP(I610,Inventaire!A:A,Inventaire!C:C))</f>
        <v/>
      </c>
      <c r="L610" s="67"/>
    </row>
    <row r="611" spans="1:12" ht="15" customHeight="1" x14ac:dyDescent="0.25">
      <c r="A611" s="30"/>
      <c r="B611" s="30"/>
      <c r="C611" s="30"/>
      <c r="D611" s="30" t="str">
        <f>IF(ISBLANK(B611),"",_xlfn.XLOOKUP(B611,Inventaire!A:A,Inventaire!C:C))</f>
        <v/>
      </c>
      <c r="E611" s="65" t="str">
        <f>IF(ISBLANK(A611),"",_xlfn.XLOOKUP(A611,Clients!A:A,Clients!B:B))</f>
        <v/>
      </c>
      <c r="F611" s="100" t="str">
        <f>IF(ISBLANK(C611),"",SUM(_xlfn.XLOOKUP(D611,Inventaire!C:C,Inventaire!D:D)*C611))</f>
        <v/>
      </c>
      <c r="G611" s="61" t="str">
        <f t="shared" ca="1" si="9"/>
        <v/>
      </c>
      <c r="I611" s="30"/>
      <c r="J611" s="30"/>
      <c r="K611" s="68" t="str">
        <f>IF(ISBLANK(I611),"",_xlfn.XLOOKUP(I611,Inventaire!A:A,Inventaire!C:C))</f>
        <v/>
      </c>
      <c r="L611" s="67"/>
    </row>
    <row r="612" spans="1:12" ht="15" customHeight="1" x14ac:dyDescent="0.25">
      <c r="A612" s="30"/>
      <c r="B612" s="30"/>
      <c r="C612" s="30"/>
      <c r="D612" s="30" t="str">
        <f>IF(ISBLANK(B612),"",_xlfn.XLOOKUP(B612,Inventaire!A:A,Inventaire!C:C))</f>
        <v/>
      </c>
      <c r="E612" s="65" t="str">
        <f>IF(ISBLANK(A612),"",_xlfn.XLOOKUP(A612,Clients!A:A,Clients!B:B))</f>
        <v/>
      </c>
      <c r="F612" s="100" t="str">
        <f>IF(ISBLANK(C612),"",SUM(_xlfn.XLOOKUP(D612,Inventaire!C:C,Inventaire!D:D)*C612))</f>
        <v/>
      </c>
      <c r="G612" s="61" t="str">
        <f t="shared" ca="1" si="9"/>
        <v/>
      </c>
      <c r="I612" s="30"/>
      <c r="J612" s="30"/>
      <c r="K612" s="68" t="str">
        <f>IF(ISBLANK(I612),"",_xlfn.XLOOKUP(I612,Inventaire!A:A,Inventaire!C:C))</f>
        <v/>
      </c>
      <c r="L612" s="67"/>
    </row>
    <row r="613" spans="1:12" ht="15" customHeight="1" x14ac:dyDescent="0.25">
      <c r="A613" s="30"/>
      <c r="B613" s="30"/>
      <c r="C613" s="30"/>
      <c r="D613" s="30" t="str">
        <f>IF(ISBLANK(B613),"",_xlfn.XLOOKUP(B613,Inventaire!A:A,Inventaire!C:C))</f>
        <v/>
      </c>
      <c r="E613" s="65" t="str">
        <f>IF(ISBLANK(A613),"",_xlfn.XLOOKUP(A613,Clients!A:A,Clients!B:B))</f>
        <v/>
      </c>
      <c r="F613" s="100" t="str">
        <f>IF(ISBLANK(C613),"",SUM(_xlfn.XLOOKUP(D613,Inventaire!C:C,Inventaire!D:D)*C613))</f>
        <v/>
      </c>
      <c r="G613" s="61" t="str">
        <f t="shared" ca="1" si="9"/>
        <v/>
      </c>
      <c r="I613" s="30"/>
      <c r="J613" s="30"/>
      <c r="K613" s="68" t="str">
        <f>IF(ISBLANK(I613),"",_xlfn.XLOOKUP(I613,Inventaire!A:A,Inventaire!C:C))</f>
        <v/>
      </c>
      <c r="L613" s="67"/>
    </row>
    <row r="614" spans="1:12" ht="15" customHeight="1" x14ac:dyDescent="0.25">
      <c r="A614" s="30"/>
      <c r="B614" s="30"/>
      <c r="C614" s="30"/>
      <c r="D614" s="30" t="str">
        <f>IF(ISBLANK(B614),"",_xlfn.XLOOKUP(B614,Inventaire!A:A,Inventaire!C:C))</f>
        <v/>
      </c>
      <c r="E614" s="65" t="str">
        <f>IF(ISBLANK(A614),"",_xlfn.XLOOKUP(A614,Clients!A:A,Clients!B:B))</f>
        <v/>
      </c>
      <c r="F614" s="100" t="str">
        <f>IF(ISBLANK(C614),"",SUM(_xlfn.XLOOKUP(D614,Inventaire!C:C,Inventaire!D:D)*C614))</f>
        <v/>
      </c>
      <c r="G614" s="61" t="str">
        <f t="shared" ca="1" si="9"/>
        <v/>
      </c>
      <c r="I614" s="30"/>
      <c r="J614" s="30"/>
      <c r="K614" s="68" t="str">
        <f>IF(ISBLANK(I614),"",_xlfn.XLOOKUP(I614,Inventaire!A:A,Inventaire!C:C))</f>
        <v/>
      </c>
      <c r="L614" s="67"/>
    </row>
    <row r="615" spans="1:12" ht="15" customHeight="1" x14ac:dyDescent="0.25">
      <c r="A615" s="30"/>
      <c r="B615" s="30"/>
      <c r="C615" s="30"/>
      <c r="D615" s="30" t="str">
        <f>IF(ISBLANK(B615),"",_xlfn.XLOOKUP(B615,Inventaire!A:A,Inventaire!C:C))</f>
        <v/>
      </c>
      <c r="E615" s="65" t="str">
        <f>IF(ISBLANK(A615),"",_xlfn.XLOOKUP(A615,Clients!A:A,Clients!B:B))</f>
        <v/>
      </c>
      <c r="F615" s="100" t="str">
        <f>IF(ISBLANK(C615),"",SUM(_xlfn.XLOOKUP(D615,Inventaire!C:C,Inventaire!D:D)*C615))</f>
        <v/>
      </c>
      <c r="G615" s="61" t="str">
        <f t="shared" ca="1" si="9"/>
        <v/>
      </c>
      <c r="I615" s="30"/>
      <c r="J615" s="30"/>
      <c r="K615" s="68" t="str">
        <f>IF(ISBLANK(I615),"",_xlfn.XLOOKUP(I615,Inventaire!A:A,Inventaire!C:C))</f>
        <v/>
      </c>
      <c r="L615" s="67"/>
    </row>
    <row r="616" spans="1:12" ht="15" customHeight="1" x14ac:dyDescent="0.25">
      <c r="A616" s="30"/>
      <c r="B616" s="30"/>
      <c r="C616" s="30"/>
      <c r="D616" s="30" t="str">
        <f>IF(ISBLANK(B616),"",_xlfn.XLOOKUP(B616,Inventaire!A:A,Inventaire!C:C))</f>
        <v/>
      </c>
      <c r="E616" s="65" t="str">
        <f>IF(ISBLANK(A616),"",_xlfn.XLOOKUP(A616,Clients!A:A,Clients!B:B))</f>
        <v/>
      </c>
      <c r="F616" s="100" t="str">
        <f>IF(ISBLANK(C616),"",SUM(_xlfn.XLOOKUP(D616,Inventaire!C:C,Inventaire!D:D)*C616))</f>
        <v/>
      </c>
      <c r="G616" s="61" t="str">
        <f t="shared" ca="1" si="9"/>
        <v/>
      </c>
      <c r="I616" s="30"/>
      <c r="J616" s="30"/>
      <c r="K616" s="68" t="str">
        <f>IF(ISBLANK(I616),"",_xlfn.XLOOKUP(I616,Inventaire!A:A,Inventaire!C:C))</f>
        <v/>
      </c>
      <c r="L616" s="67"/>
    </row>
    <row r="617" spans="1:12" ht="15" customHeight="1" x14ac:dyDescent="0.25">
      <c r="A617" s="30"/>
      <c r="B617" s="30"/>
      <c r="C617" s="30"/>
      <c r="D617" s="30" t="str">
        <f>IF(ISBLANK(B617),"",_xlfn.XLOOKUP(B617,Inventaire!A:A,Inventaire!C:C))</f>
        <v/>
      </c>
      <c r="E617" s="65" t="str">
        <f>IF(ISBLANK(A617),"",_xlfn.XLOOKUP(A617,Clients!A:A,Clients!B:B))</f>
        <v/>
      </c>
      <c r="F617" s="100" t="str">
        <f>IF(ISBLANK(C617),"",SUM(_xlfn.XLOOKUP(D617,Inventaire!C:C,Inventaire!D:D)*C617))</f>
        <v/>
      </c>
      <c r="G617" s="61" t="str">
        <f t="shared" ca="1" si="9"/>
        <v/>
      </c>
      <c r="I617" s="30"/>
      <c r="J617" s="30"/>
      <c r="K617" s="68" t="str">
        <f>IF(ISBLANK(I617),"",_xlfn.XLOOKUP(I617,Inventaire!A:A,Inventaire!C:C))</f>
        <v/>
      </c>
      <c r="L617" s="67"/>
    </row>
    <row r="618" spans="1:12" ht="15" customHeight="1" x14ac:dyDescent="0.25">
      <c r="A618" s="30"/>
      <c r="B618" s="30"/>
      <c r="C618" s="30"/>
      <c r="D618" s="30" t="str">
        <f>IF(ISBLANK(B618),"",_xlfn.XLOOKUP(B618,Inventaire!A:A,Inventaire!C:C))</f>
        <v/>
      </c>
      <c r="E618" s="65" t="str">
        <f>IF(ISBLANK(A618),"",_xlfn.XLOOKUP(A618,Clients!A:A,Clients!B:B))</f>
        <v/>
      </c>
      <c r="F618" s="100" t="str">
        <f>IF(ISBLANK(C618),"",SUM(_xlfn.XLOOKUP(D618,Inventaire!C:C,Inventaire!D:D)*C618))</f>
        <v/>
      </c>
      <c r="G618" s="61" t="str">
        <f t="shared" ca="1" si="9"/>
        <v/>
      </c>
      <c r="I618" s="30"/>
      <c r="J618" s="30"/>
      <c r="K618" s="68" t="str">
        <f>IF(ISBLANK(I618),"",_xlfn.XLOOKUP(I618,Inventaire!A:A,Inventaire!C:C))</f>
        <v/>
      </c>
      <c r="L618" s="67"/>
    </row>
    <row r="619" spans="1:12" ht="15" customHeight="1" x14ac:dyDescent="0.25">
      <c r="A619" s="30"/>
      <c r="B619" s="30"/>
      <c r="C619" s="30"/>
      <c r="D619" s="30" t="str">
        <f>IF(ISBLANK(B619),"",_xlfn.XLOOKUP(B619,Inventaire!A:A,Inventaire!C:C))</f>
        <v/>
      </c>
      <c r="E619" s="65" t="str">
        <f>IF(ISBLANK(A619),"",_xlfn.XLOOKUP(A619,Clients!A:A,Clients!B:B))</f>
        <v/>
      </c>
      <c r="F619" s="100" t="str">
        <f>IF(ISBLANK(C619),"",SUM(_xlfn.XLOOKUP(D619,Inventaire!C:C,Inventaire!D:D)*C619))</f>
        <v/>
      </c>
      <c r="G619" s="61" t="str">
        <f t="shared" ca="1" si="9"/>
        <v/>
      </c>
      <c r="I619" s="30"/>
      <c r="J619" s="30"/>
      <c r="K619" s="68" t="str">
        <f>IF(ISBLANK(I619),"",_xlfn.XLOOKUP(I619,Inventaire!A:A,Inventaire!C:C))</f>
        <v/>
      </c>
      <c r="L619" s="67"/>
    </row>
    <row r="620" spans="1:12" ht="15" customHeight="1" x14ac:dyDescent="0.25">
      <c r="A620" s="30"/>
      <c r="B620" s="30"/>
      <c r="C620" s="30"/>
      <c r="D620" s="30" t="str">
        <f>IF(ISBLANK(B620),"",_xlfn.XLOOKUP(B620,Inventaire!A:A,Inventaire!C:C))</f>
        <v/>
      </c>
      <c r="E620" s="65" t="str">
        <f>IF(ISBLANK(A620),"",_xlfn.XLOOKUP(A620,Clients!A:A,Clients!B:B))</f>
        <v/>
      </c>
      <c r="F620" s="100" t="str">
        <f>IF(ISBLANK(C620),"",SUM(_xlfn.XLOOKUP(D620,Inventaire!C:C,Inventaire!D:D)*C620))</f>
        <v/>
      </c>
      <c r="G620" s="61" t="str">
        <f t="shared" ca="1" si="9"/>
        <v/>
      </c>
      <c r="I620" s="30"/>
      <c r="J620" s="30"/>
      <c r="K620" s="68" t="str">
        <f>IF(ISBLANK(I620),"",_xlfn.XLOOKUP(I620,Inventaire!A:A,Inventaire!C:C))</f>
        <v/>
      </c>
      <c r="L620" s="67"/>
    </row>
    <row r="621" spans="1:12" ht="15" customHeight="1" x14ac:dyDescent="0.25">
      <c r="A621" s="30"/>
      <c r="B621" s="30"/>
      <c r="C621" s="30"/>
      <c r="D621" s="30" t="str">
        <f>IF(ISBLANK(B621),"",_xlfn.XLOOKUP(B621,Inventaire!A:A,Inventaire!C:C))</f>
        <v/>
      </c>
      <c r="E621" s="65" t="str">
        <f>IF(ISBLANK(A621),"",_xlfn.XLOOKUP(A621,Clients!A:A,Clients!B:B))</f>
        <v/>
      </c>
      <c r="F621" s="100" t="str">
        <f>IF(ISBLANK(C621),"",SUM(_xlfn.XLOOKUP(D621,Inventaire!C:C,Inventaire!D:D)*C621))</f>
        <v/>
      </c>
      <c r="G621" s="61" t="str">
        <f t="shared" ca="1" si="9"/>
        <v/>
      </c>
      <c r="I621" s="30"/>
      <c r="J621" s="30"/>
      <c r="K621" s="68" t="str">
        <f>IF(ISBLANK(I621),"",_xlfn.XLOOKUP(I621,Inventaire!A:A,Inventaire!C:C))</f>
        <v/>
      </c>
      <c r="L621" s="67"/>
    </row>
    <row r="622" spans="1:12" ht="15" customHeight="1" x14ac:dyDescent="0.25">
      <c r="A622" s="30"/>
      <c r="B622" s="30"/>
      <c r="C622" s="30"/>
      <c r="D622" s="30" t="str">
        <f>IF(ISBLANK(B622),"",_xlfn.XLOOKUP(B622,Inventaire!A:A,Inventaire!C:C))</f>
        <v/>
      </c>
      <c r="E622" s="65" t="str">
        <f>IF(ISBLANK(A622),"",_xlfn.XLOOKUP(A622,Clients!A:A,Clients!B:B))</f>
        <v/>
      </c>
      <c r="F622" s="100" t="str">
        <f>IF(ISBLANK(C622),"",SUM(_xlfn.XLOOKUP(D622,Inventaire!C:C,Inventaire!D:D)*C622))</f>
        <v/>
      </c>
      <c r="G622" s="61" t="str">
        <f t="shared" ca="1" si="9"/>
        <v/>
      </c>
      <c r="I622" s="30"/>
      <c r="J622" s="30"/>
      <c r="K622" s="68" t="str">
        <f>IF(ISBLANK(I622),"",_xlfn.XLOOKUP(I622,Inventaire!A:A,Inventaire!C:C))</f>
        <v/>
      </c>
      <c r="L622" s="67"/>
    </row>
    <row r="623" spans="1:12" ht="15" customHeight="1" x14ac:dyDescent="0.25">
      <c r="A623" s="30"/>
      <c r="B623" s="30"/>
      <c r="C623" s="30"/>
      <c r="D623" s="30" t="str">
        <f>IF(ISBLANK(B623),"",_xlfn.XLOOKUP(B623,Inventaire!A:A,Inventaire!C:C))</f>
        <v/>
      </c>
      <c r="E623" s="65" t="str">
        <f>IF(ISBLANK(A623),"",_xlfn.XLOOKUP(A623,Clients!A:A,Clients!B:B))</f>
        <v/>
      </c>
      <c r="F623" s="100" t="str">
        <f>IF(ISBLANK(C623),"",SUM(_xlfn.XLOOKUP(D623,Inventaire!C:C,Inventaire!D:D)*C623))</f>
        <v/>
      </c>
      <c r="G623" s="61" t="str">
        <f t="shared" ca="1" si="9"/>
        <v/>
      </c>
      <c r="I623" s="30"/>
      <c r="J623" s="30"/>
      <c r="K623" s="68" t="str">
        <f>IF(ISBLANK(I623),"",_xlfn.XLOOKUP(I623,Inventaire!A:A,Inventaire!C:C))</f>
        <v/>
      </c>
      <c r="L623" s="67"/>
    </row>
    <row r="624" spans="1:12" ht="15" customHeight="1" x14ac:dyDescent="0.25">
      <c r="A624" s="30"/>
      <c r="B624" s="30"/>
      <c r="C624" s="30"/>
      <c r="D624" s="30" t="str">
        <f>IF(ISBLANK(B624),"",_xlfn.XLOOKUP(B624,Inventaire!A:A,Inventaire!C:C))</f>
        <v/>
      </c>
      <c r="E624" s="65" t="str">
        <f>IF(ISBLANK(A624),"",_xlfn.XLOOKUP(A624,Clients!A:A,Clients!B:B))</f>
        <v/>
      </c>
      <c r="F624" s="100" t="str">
        <f>IF(ISBLANK(C624),"",SUM(_xlfn.XLOOKUP(D624,Inventaire!C:C,Inventaire!D:D)*C624))</f>
        <v/>
      </c>
      <c r="G624" s="61" t="str">
        <f t="shared" ca="1" si="9"/>
        <v/>
      </c>
      <c r="I624" s="30"/>
      <c r="J624" s="30"/>
      <c r="K624" s="68" t="str">
        <f>IF(ISBLANK(I624),"",_xlfn.XLOOKUP(I624,Inventaire!A:A,Inventaire!C:C))</f>
        <v/>
      </c>
      <c r="L624" s="67"/>
    </row>
    <row r="625" spans="1:12" ht="15" customHeight="1" x14ac:dyDescent="0.25">
      <c r="A625" s="30"/>
      <c r="B625" s="30"/>
      <c r="C625" s="30"/>
      <c r="D625" s="30" t="str">
        <f>IF(ISBLANK(B625),"",_xlfn.XLOOKUP(B625,Inventaire!A:A,Inventaire!C:C))</f>
        <v/>
      </c>
      <c r="E625" s="65" t="str">
        <f>IF(ISBLANK(A625),"",_xlfn.XLOOKUP(A625,Clients!A:A,Clients!B:B))</f>
        <v/>
      </c>
      <c r="F625" s="100" t="str">
        <f>IF(ISBLANK(C625),"",SUM(_xlfn.XLOOKUP(D625,Inventaire!C:C,Inventaire!D:D)*C625))</f>
        <v/>
      </c>
      <c r="G625" s="61" t="str">
        <f t="shared" ca="1" si="9"/>
        <v/>
      </c>
      <c r="I625" s="30"/>
      <c r="J625" s="30"/>
      <c r="K625" s="68" t="str">
        <f>IF(ISBLANK(I625),"",_xlfn.XLOOKUP(I625,Inventaire!A:A,Inventaire!C:C))</f>
        <v/>
      </c>
      <c r="L625" s="67"/>
    </row>
    <row r="626" spans="1:12" ht="15" customHeight="1" x14ac:dyDescent="0.25">
      <c r="A626" s="30"/>
      <c r="B626" s="30"/>
      <c r="C626" s="30"/>
      <c r="D626" s="30" t="str">
        <f>IF(ISBLANK(B626),"",_xlfn.XLOOKUP(B626,Inventaire!A:A,Inventaire!C:C))</f>
        <v/>
      </c>
      <c r="E626" s="65" t="str">
        <f>IF(ISBLANK(A626),"",_xlfn.XLOOKUP(A626,Clients!A:A,Clients!B:B))</f>
        <v/>
      </c>
      <c r="F626" s="100" t="str">
        <f>IF(ISBLANK(C626),"",SUM(_xlfn.XLOOKUP(D626,Inventaire!C:C,Inventaire!D:D)*C626))</f>
        <v/>
      </c>
      <c r="G626" s="61" t="str">
        <f t="shared" ca="1" si="9"/>
        <v/>
      </c>
      <c r="I626" s="30"/>
      <c r="J626" s="30"/>
      <c r="K626" s="68" t="str">
        <f>IF(ISBLANK(I626),"",_xlfn.XLOOKUP(I626,Inventaire!A:A,Inventaire!C:C))</f>
        <v/>
      </c>
      <c r="L626" s="67"/>
    </row>
    <row r="627" spans="1:12" ht="15" customHeight="1" x14ac:dyDescent="0.25">
      <c r="A627" s="30"/>
      <c r="B627" s="30"/>
      <c r="C627" s="30"/>
      <c r="D627" s="30" t="str">
        <f>IF(ISBLANK(B627),"",_xlfn.XLOOKUP(B627,Inventaire!A:A,Inventaire!C:C))</f>
        <v/>
      </c>
      <c r="E627" s="65" t="str">
        <f>IF(ISBLANK(A627),"",_xlfn.XLOOKUP(A627,Clients!A:A,Clients!B:B))</f>
        <v/>
      </c>
      <c r="F627" s="100" t="str">
        <f>IF(ISBLANK(C627),"",SUM(_xlfn.XLOOKUP(D627,Inventaire!C:C,Inventaire!D:D)*C627))</f>
        <v/>
      </c>
      <c r="G627" s="61" t="str">
        <f t="shared" ca="1" si="9"/>
        <v/>
      </c>
      <c r="I627" s="30"/>
      <c r="J627" s="30"/>
      <c r="K627" s="68" t="str">
        <f>IF(ISBLANK(I627),"",_xlfn.XLOOKUP(I627,Inventaire!A:A,Inventaire!C:C))</f>
        <v/>
      </c>
      <c r="L627" s="67"/>
    </row>
    <row r="628" spans="1:12" ht="15" customHeight="1" x14ac:dyDescent="0.25">
      <c r="A628" s="30"/>
      <c r="B628" s="30"/>
      <c r="C628" s="30"/>
      <c r="D628" s="30" t="str">
        <f>IF(ISBLANK(B628),"",_xlfn.XLOOKUP(B628,Inventaire!A:A,Inventaire!C:C))</f>
        <v/>
      </c>
      <c r="E628" s="65" t="str">
        <f>IF(ISBLANK(A628),"",_xlfn.XLOOKUP(A628,Clients!A:A,Clients!B:B))</f>
        <v/>
      </c>
      <c r="F628" s="100" t="str">
        <f>IF(ISBLANK(C628),"",SUM(_xlfn.XLOOKUP(D628,Inventaire!C:C,Inventaire!D:D)*C628))</f>
        <v/>
      </c>
      <c r="G628" s="61" t="str">
        <f t="shared" ca="1" si="9"/>
        <v/>
      </c>
      <c r="I628" s="30"/>
      <c r="J628" s="30"/>
      <c r="K628" s="68" t="str">
        <f>IF(ISBLANK(I628),"",_xlfn.XLOOKUP(I628,Inventaire!A:A,Inventaire!C:C))</f>
        <v/>
      </c>
      <c r="L628" s="67"/>
    </row>
    <row r="629" spans="1:12" ht="15" customHeight="1" x14ac:dyDescent="0.25">
      <c r="A629" s="30"/>
      <c r="B629" s="30"/>
      <c r="C629" s="30"/>
      <c r="D629" s="30" t="str">
        <f>IF(ISBLANK(B629),"",_xlfn.XLOOKUP(B629,Inventaire!A:A,Inventaire!C:C))</f>
        <v/>
      </c>
      <c r="E629" s="65" t="str">
        <f>IF(ISBLANK(A629),"",_xlfn.XLOOKUP(A629,Clients!A:A,Clients!B:B))</f>
        <v/>
      </c>
      <c r="F629" s="100" t="str">
        <f>IF(ISBLANK(C629),"",SUM(_xlfn.XLOOKUP(D629,Inventaire!C:C,Inventaire!D:D)*C629))</f>
        <v/>
      </c>
      <c r="G629" s="61" t="str">
        <f t="shared" ca="1" si="9"/>
        <v/>
      </c>
      <c r="I629" s="30"/>
      <c r="J629" s="30"/>
      <c r="K629" s="68" t="str">
        <f>IF(ISBLANK(I629),"",_xlfn.XLOOKUP(I629,Inventaire!A:A,Inventaire!C:C))</f>
        <v/>
      </c>
      <c r="L629" s="67"/>
    </row>
    <row r="630" spans="1:12" ht="15" customHeight="1" x14ac:dyDescent="0.25">
      <c r="A630" s="30"/>
      <c r="B630" s="30"/>
      <c r="C630" s="30"/>
      <c r="D630" s="30" t="str">
        <f>IF(ISBLANK(B630),"",_xlfn.XLOOKUP(B630,Inventaire!A:A,Inventaire!C:C))</f>
        <v/>
      </c>
      <c r="E630" s="65" t="str">
        <f>IF(ISBLANK(A630),"",_xlfn.XLOOKUP(A630,Clients!A:A,Clients!B:B))</f>
        <v/>
      </c>
      <c r="F630" s="100" t="str">
        <f>IF(ISBLANK(C630),"",SUM(_xlfn.XLOOKUP(D630,Inventaire!C:C,Inventaire!D:D)*C630))</f>
        <v/>
      </c>
      <c r="G630" s="61" t="str">
        <f t="shared" ca="1" si="9"/>
        <v/>
      </c>
      <c r="I630" s="30"/>
      <c r="J630" s="30"/>
      <c r="K630" s="68" t="str">
        <f>IF(ISBLANK(I630),"",_xlfn.XLOOKUP(I630,Inventaire!A:A,Inventaire!C:C))</f>
        <v/>
      </c>
      <c r="L630" s="67"/>
    </row>
    <row r="631" spans="1:12" ht="15" customHeight="1" x14ac:dyDescent="0.25">
      <c r="A631" s="30"/>
      <c r="B631" s="30"/>
      <c r="C631" s="30"/>
      <c r="D631" s="30" t="str">
        <f>IF(ISBLANK(B631),"",_xlfn.XLOOKUP(B631,Inventaire!A:A,Inventaire!C:C))</f>
        <v/>
      </c>
      <c r="E631" s="65" t="str">
        <f>IF(ISBLANK(A631),"",_xlfn.XLOOKUP(A631,Clients!A:A,Clients!B:B))</f>
        <v/>
      </c>
      <c r="F631" s="100" t="str">
        <f>IF(ISBLANK(C631),"",SUM(_xlfn.XLOOKUP(D631,Inventaire!C:C,Inventaire!D:D)*C631))</f>
        <v/>
      </c>
      <c r="G631" s="61" t="str">
        <f t="shared" ca="1" si="9"/>
        <v/>
      </c>
      <c r="I631" s="30"/>
      <c r="J631" s="30"/>
      <c r="K631" s="68" t="str">
        <f>IF(ISBLANK(I631),"",_xlfn.XLOOKUP(I631,Inventaire!A:A,Inventaire!C:C))</f>
        <v/>
      </c>
      <c r="L631" s="67"/>
    </row>
    <row r="632" spans="1:12" ht="15" customHeight="1" x14ac:dyDescent="0.25">
      <c r="A632" s="30"/>
      <c r="B632" s="30"/>
      <c r="C632" s="30"/>
      <c r="D632" s="30" t="str">
        <f>IF(ISBLANK(B632),"",_xlfn.XLOOKUP(B632,Inventaire!A:A,Inventaire!C:C))</f>
        <v/>
      </c>
      <c r="E632" s="65" t="str">
        <f>IF(ISBLANK(A632),"",_xlfn.XLOOKUP(A632,Clients!A:A,Clients!B:B))</f>
        <v/>
      </c>
      <c r="F632" s="100" t="str">
        <f>IF(ISBLANK(C632),"",SUM(_xlfn.XLOOKUP(D632,Inventaire!C:C,Inventaire!D:D)*C632))</f>
        <v/>
      </c>
      <c r="G632" s="61" t="str">
        <f t="shared" ca="1" si="9"/>
        <v/>
      </c>
      <c r="I632" s="30"/>
      <c r="J632" s="30"/>
      <c r="K632" s="68" t="str">
        <f>IF(ISBLANK(I632),"",_xlfn.XLOOKUP(I632,Inventaire!A:A,Inventaire!C:C))</f>
        <v/>
      </c>
      <c r="L632" s="67"/>
    </row>
    <row r="633" spans="1:12" ht="15" customHeight="1" x14ac:dyDescent="0.25">
      <c r="A633" s="30"/>
      <c r="B633" s="30"/>
      <c r="C633" s="30"/>
      <c r="D633" s="30" t="str">
        <f>IF(ISBLANK(B633),"",_xlfn.XLOOKUP(B633,Inventaire!A:A,Inventaire!C:C))</f>
        <v/>
      </c>
      <c r="E633" s="65" t="str">
        <f>IF(ISBLANK(A633),"",_xlfn.XLOOKUP(A633,Clients!A:A,Clients!B:B))</f>
        <v/>
      </c>
      <c r="F633" s="100" t="str">
        <f>IF(ISBLANK(C633),"",SUM(_xlfn.XLOOKUP(D633,Inventaire!C:C,Inventaire!D:D)*C633))</f>
        <v/>
      </c>
      <c r="G633" s="61" t="str">
        <f t="shared" ca="1" si="9"/>
        <v/>
      </c>
      <c r="I633" s="30"/>
      <c r="J633" s="30"/>
      <c r="K633" s="68" t="str">
        <f>IF(ISBLANK(I633),"",_xlfn.XLOOKUP(I633,Inventaire!A:A,Inventaire!C:C))</f>
        <v/>
      </c>
      <c r="L633" s="67"/>
    </row>
    <row r="634" spans="1:12" ht="15" customHeight="1" x14ac:dyDescent="0.25">
      <c r="A634" s="30"/>
      <c r="B634" s="30"/>
      <c r="C634" s="30"/>
      <c r="D634" s="30" t="str">
        <f>IF(ISBLANK(B634),"",_xlfn.XLOOKUP(B634,Inventaire!A:A,Inventaire!C:C))</f>
        <v/>
      </c>
      <c r="E634" s="65" t="str">
        <f>IF(ISBLANK(A634),"",_xlfn.XLOOKUP(A634,Clients!A:A,Clients!B:B))</f>
        <v/>
      </c>
      <c r="F634" s="100" t="str">
        <f>IF(ISBLANK(C634),"",SUM(_xlfn.XLOOKUP(D634,Inventaire!C:C,Inventaire!D:D)*C634))</f>
        <v/>
      </c>
      <c r="G634" s="61" t="str">
        <f t="shared" ca="1" si="9"/>
        <v/>
      </c>
      <c r="I634" s="30"/>
      <c r="J634" s="30"/>
      <c r="K634" s="68" t="str">
        <f>IF(ISBLANK(I634),"",_xlfn.XLOOKUP(I634,Inventaire!A:A,Inventaire!C:C))</f>
        <v/>
      </c>
      <c r="L634" s="67"/>
    </row>
    <row r="635" spans="1:12" ht="15" customHeight="1" x14ac:dyDescent="0.25">
      <c r="A635" s="30"/>
      <c r="B635" s="30"/>
      <c r="C635" s="30"/>
      <c r="D635" s="30" t="str">
        <f>IF(ISBLANK(B635),"",_xlfn.XLOOKUP(B635,Inventaire!A:A,Inventaire!C:C))</f>
        <v/>
      </c>
      <c r="E635" s="65" t="str">
        <f>IF(ISBLANK(A635),"",_xlfn.XLOOKUP(A635,Clients!A:A,Clients!B:B))</f>
        <v/>
      </c>
      <c r="F635" s="100" t="str">
        <f>IF(ISBLANK(C635),"",SUM(_xlfn.XLOOKUP(D635,Inventaire!C:C,Inventaire!D:D)*C635))</f>
        <v/>
      </c>
      <c r="G635" s="61" t="str">
        <f t="shared" ca="1" si="9"/>
        <v/>
      </c>
      <c r="I635" s="30"/>
      <c r="J635" s="30"/>
      <c r="K635" s="68" t="str">
        <f>IF(ISBLANK(I635),"",_xlfn.XLOOKUP(I635,Inventaire!A:A,Inventaire!C:C))</f>
        <v/>
      </c>
      <c r="L635" s="67"/>
    </row>
    <row r="636" spans="1:12" ht="15" customHeight="1" x14ac:dyDescent="0.25">
      <c r="A636" s="30"/>
      <c r="B636" s="30"/>
      <c r="C636" s="30"/>
      <c r="D636" s="30" t="str">
        <f>IF(ISBLANK(B636),"",_xlfn.XLOOKUP(B636,Inventaire!A:A,Inventaire!C:C))</f>
        <v/>
      </c>
      <c r="E636" s="65" t="str">
        <f>IF(ISBLANK(A636),"",_xlfn.XLOOKUP(A636,Clients!A:A,Clients!B:B))</f>
        <v/>
      </c>
      <c r="F636" s="100" t="str">
        <f>IF(ISBLANK(C636),"",SUM(_xlfn.XLOOKUP(D636,Inventaire!C:C,Inventaire!D:D)*C636))</f>
        <v/>
      </c>
      <c r="G636" s="61" t="str">
        <f t="shared" ca="1" si="9"/>
        <v/>
      </c>
      <c r="I636" s="30"/>
      <c r="J636" s="30"/>
      <c r="K636" s="68" t="str">
        <f>IF(ISBLANK(I636),"",_xlfn.XLOOKUP(I636,Inventaire!A:A,Inventaire!C:C))</f>
        <v/>
      </c>
      <c r="L636" s="67"/>
    </row>
    <row r="637" spans="1:12" ht="15" customHeight="1" x14ac:dyDescent="0.25">
      <c r="A637" s="30"/>
      <c r="B637" s="30"/>
      <c r="C637" s="30"/>
      <c r="D637" s="30" t="str">
        <f>IF(ISBLANK(B637),"",_xlfn.XLOOKUP(B637,Inventaire!A:A,Inventaire!C:C))</f>
        <v/>
      </c>
      <c r="E637" s="65" t="str">
        <f>IF(ISBLANK(A637),"",_xlfn.XLOOKUP(A637,Clients!A:A,Clients!B:B))</f>
        <v/>
      </c>
      <c r="F637" s="100" t="str">
        <f>IF(ISBLANK(C637),"",SUM(_xlfn.XLOOKUP(D637,Inventaire!C:C,Inventaire!D:D)*C637))</f>
        <v/>
      </c>
      <c r="G637" s="61" t="str">
        <f t="shared" ca="1" si="9"/>
        <v/>
      </c>
      <c r="I637" s="30"/>
      <c r="J637" s="30"/>
      <c r="K637" s="68" t="str">
        <f>IF(ISBLANK(I637),"",_xlfn.XLOOKUP(I637,Inventaire!A:A,Inventaire!C:C))</f>
        <v/>
      </c>
      <c r="L637" s="67"/>
    </row>
    <row r="638" spans="1:12" ht="15" customHeight="1" x14ac:dyDescent="0.25">
      <c r="A638" s="30"/>
      <c r="B638" s="30"/>
      <c r="C638" s="30"/>
      <c r="D638" s="30" t="str">
        <f>IF(ISBLANK(B638),"",_xlfn.XLOOKUP(B638,Inventaire!A:A,Inventaire!C:C))</f>
        <v/>
      </c>
      <c r="E638" s="65" t="str">
        <f>IF(ISBLANK(A638),"",_xlfn.XLOOKUP(A638,Clients!A:A,Clients!B:B))</f>
        <v/>
      </c>
      <c r="F638" s="100" t="str">
        <f>IF(ISBLANK(C638),"",SUM(_xlfn.XLOOKUP(D638,Inventaire!C:C,Inventaire!D:D)*C638))</f>
        <v/>
      </c>
      <c r="G638" s="61" t="str">
        <f t="shared" ca="1" si="9"/>
        <v/>
      </c>
      <c r="I638" s="30"/>
      <c r="J638" s="30"/>
      <c r="K638" s="68" t="str">
        <f>IF(ISBLANK(I638),"",_xlfn.XLOOKUP(I638,Inventaire!A:A,Inventaire!C:C))</f>
        <v/>
      </c>
      <c r="L638" s="67"/>
    </row>
    <row r="639" spans="1:12" ht="15" customHeight="1" x14ac:dyDescent="0.25">
      <c r="A639" s="30"/>
      <c r="B639" s="30"/>
      <c r="C639" s="30"/>
      <c r="D639" s="30" t="str">
        <f>IF(ISBLANK(B639),"",_xlfn.XLOOKUP(B639,Inventaire!A:A,Inventaire!C:C))</f>
        <v/>
      </c>
      <c r="E639" s="65" t="str">
        <f>IF(ISBLANK(A639),"",_xlfn.XLOOKUP(A639,Clients!A:A,Clients!B:B))</f>
        <v/>
      </c>
      <c r="F639" s="100" t="str">
        <f>IF(ISBLANK(C639),"",SUM(_xlfn.XLOOKUP(D639,Inventaire!C:C,Inventaire!D:D)*C639))</f>
        <v/>
      </c>
      <c r="G639" s="61" t="str">
        <f t="shared" ca="1" si="9"/>
        <v/>
      </c>
      <c r="I639" s="30"/>
      <c r="J639" s="30"/>
      <c r="K639" s="68" t="str">
        <f>IF(ISBLANK(I639),"",_xlfn.XLOOKUP(I639,Inventaire!A:A,Inventaire!C:C))</f>
        <v/>
      </c>
      <c r="L639" s="67"/>
    </row>
    <row r="640" spans="1:12" ht="15" customHeight="1" x14ac:dyDescent="0.25">
      <c r="A640" s="30"/>
      <c r="B640" s="30"/>
      <c r="C640" s="30"/>
      <c r="D640" s="30" t="str">
        <f>IF(ISBLANK(B640),"",_xlfn.XLOOKUP(B640,Inventaire!A:A,Inventaire!C:C))</f>
        <v/>
      </c>
      <c r="E640" s="65" t="str">
        <f>IF(ISBLANK(A640),"",_xlfn.XLOOKUP(A640,Clients!A:A,Clients!B:B))</f>
        <v/>
      </c>
      <c r="F640" s="100" t="str">
        <f>IF(ISBLANK(C640),"",SUM(_xlfn.XLOOKUP(D640,Inventaire!C:C,Inventaire!D:D)*C640))</f>
        <v/>
      </c>
      <c r="G640" s="61" t="str">
        <f t="shared" ca="1" si="9"/>
        <v/>
      </c>
      <c r="I640" s="30"/>
      <c r="J640" s="30"/>
      <c r="K640" s="68" t="str">
        <f>IF(ISBLANK(I640),"",_xlfn.XLOOKUP(I640,Inventaire!A:A,Inventaire!C:C))</f>
        <v/>
      </c>
      <c r="L640" s="67"/>
    </row>
    <row r="641" spans="1:12" ht="15" customHeight="1" x14ac:dyDescent="0.25">
      <c r="A641" s="30"/>
      <c r="B641" s="30"/>
      <c r="C641" s="30"/>
      <c r="D641" s="30" t="str">
        <f>IF(ISBLANK(B641),"",_xlfn.XLOOKUP(B641,Inventaire!A:A,Inventaire!C:C))</f>
        <v/>
      </c>
      <c r="E641" s="65" t="str">
        <f>IF(ISBLANK(A641),"",_xlfn.XLOOKUP(A641,Clients!A:A,Clients!B:B))</f>
        <v/>
      </c>
      <c r="F641" s="100" t="str">
        <f>IF(ISBLANK(C641),"",SUM(_xlfn.XLOOKUP(D641,Inventaire!C:C,Inventaire!D:D)*C641))</f>
        <v/>
      </c>
      <c r="G641" s="61" t="str">
        <f t="shared" ca="1" si="9"/>
        <v/>
      </c>
      <c r="I641" s="30"/>
      <c r="J641" s="30"/>
      <c r="K641" s="68" t="str">
        <f>IF(ISBLANK(I641),"",_xlfn.XLOOKUP(I641,Inventaire!A:A,Inventaire!C:C))</f>
        <v/>
      </c>
      <c r="L641" s="67"/>
    </row>
    <row r="642" spans="1:12" ht="15" customHeight="1" x14ac:dyDescent="0.25">
      <c r="A642" s="30"/>
      <c r="B642" s="30"/>
      <c r="C642" s="30"/>
      <c r="D642" s="30" t="str">
        <f>IF(ISBLANK(B642),"",_xlfn.XLOOKUP(B642,Inventaire!A:A,Inventaire!C:C))</f>
        <v/>
      </c>
      <c r="E642" s="65" t="str">
        <f>IF(ISBLANK(A642),"",_xlfn.XLOOKUP(A642,Clients!A:A,Clients!B:B))</f>
        <v/>
      </c>
      <c r="F642" s="100" t="str">
        <f>IF(ISBLANK(C642),"",SUM(_xlfn.XLOOKUP(D642,Inventaire!C:C,Inventaire!D:D)*C642))</f>
        <v/>
      </c>
      <c r="G642" s="61" t="str">
        <f t="shared" ca="1" si="9"/>
        <v/>
      </c>
      <c r="I642" s="30"/>
      <c r="J642" s="30"/>
      <c r="K642" s="68" t="str">
        <f>IF(ISBLANK(I642),"",_xlfn.XLOOKUP(I642,Inventaire!A:A,Inventaire!C:C))</f>
        <v/>
      </c>
      <c r="L642" s="67"/>
    </row>
    <row r="643" spans="1:12" ht="15" customHeight="1" x14ac:dyDescent="0.25">
      <c r="A643" s="30"/>
      <c r="B643" s="30"/>
      <c r="C643" s="30"/>
      <c r="D643" s="30" t="str">
        <f>IF(ISBLANK(B643),"",_xlfn.XLOOKUP(B643,Inventaire!A:A,Inventaire!C:C))</f>
        <v/>
      </c>
      <c r="E643" s="65" t="str">
        <f>IF(ISBLANK(A643),"",_xlfn.XLOOKUP(A643,Clients!A:A,Clients!B:B))</f>
        <v/>
      </c>
      <c r="F643" s="100" t="str">
        <f>IF(ISBLANK(C643),"",SUM(_xlfn.XLOOKUP(D643,Inventaire!C:C,Inventaire!D:D)*C643))</f>
        <v/>
      </c>
      <c r="G643" s="61" t="str">
        <f t="shared" ca="1" si="9"/>
        <v/>
      </c>
      <c r="I643" s="30"/>
      <c r="J643" s="30"/>
      <c r="K643" s="68" t="str">
        <f>IF(ISBLANK(I643),"",_xlfn.XLOOKUP(I643,Inventaire!A:A,Inventaire!C:C))</f>
        <v/>
      </c>
      <c r="L643" s="67"/>
    </row>
    <row r="644" spans="1:12" ht="15" customHeight="1" x14ac:dyDescent="0.25">
      <c r="A644" s="30"/>
      <c r="B644" s="30"/>
      <c r="C644" s="30"/>
      <c r="D644" s="30" t="str">
        <f>IF(ISBLANK(B644),"",_xlfn.XLOOKUP(B644,Inventaire!A:A,Inventaire!C:C))</f>
        <v/>
      </c>
      <c r="E644" s="65" t="str">
        <f>IF(ISBLANK(A644),"",_xlfn.XLOOKUP(A644,Clients!A:A,Clients!B:B))</f>
        <v/>
      </c>
      <c r="F644" s="100" t="str">
        <f>IF(ISBLANK(C644),"",SUM(_xlfn.XLOOKUP(D644,Inventaire!C:C,Inventaire!D:D)*C644))</f>
        <v/>
      </c>
      <c r="G644" s="61" t="str">
        <f t="shared" ref="G644:G707" ca="1" si="10">IF(ISBLANK(C644),"",TODAY())</f>
        <v/>
      </c>
      <c r="I644" s="30"/>
      <c r="J644" s="30"/>
      <c r="K644" s="68" t="str">
        <f>IF(ISBLANK(I644),"",_xlfn.XLOOKUP(I644,Inventaire!A:A,Inventaire!C:C))</f>
        <v/>
      </c>
      <c r="L644" s="67"/>
    </row>
    <row r="645" spans="1:12" ht="15" customHeight="1" x14ac:dyDescent="0.25">
      <c r="A645" s="30"/>
      <c r="B645" s="30"/>
      <c r="C645" s="30"/>
      <c r="D645" s="30" t="str">
        <f>IF(ISBLANK(B645),"",_xlfn.XLOOKUP(B645,Inventaire!A:A,Inventaire!C:C))</f>
        <v/>
      </c>
      <c r="E645" s="65" t="str">
        <f>IF(ISBLANK(A645),"",_xlfn.XLOOKUP(A645,Clients!A:A,Clients!B:B))</f>
        <v/>
      </c>
      <c r="F645" s="100" t="str">
        <f>IF(ISBLANK(C645),"",SUM(_xlfn.XLOOKUP(D645,Inventaire!C:C,Inventaire!D:D)*C645))</f>
        <v/>
      </c>
      <c r="G645" s="61" t="str">
        <f t="shared" ca="1" si="10"/>
        <v/>
      </c>
      <c r="I645" s="30"/>
      <c r="J645" s="30"/>
      <c r="K645" s="68" t="str">
        <f>IF(ISBLANK(I645),"",_xlfn.XLOOKUP(I645,Inventaire!A:A,Inventaire!C:C))</f>
        <v/>
      </c>
      <c r="L645" s="67"/>
    </row>
    <row r="646" spans="1:12" ht="15" customHeight="1" x14ac:dyDescent="0.25">
      <c r="A646" s="30"/>
      <c r="B646" s="30"/>
      <c r="C646" s="30"/>
      <c r="D646" s="30" t="str">
        <f>IF(ISBLANK(B646),"",_xlfn.XLOOKUP(B646,Inventaire!A:A,Inventaire!C:C))</f>
        <v/>
      </c>
      <c r="E646" s="65" t="str">
        <f>IF(ISBLANK(A646),"",_xlfn.XLOOKUP(A646,Clients!A:A,Clients!B:B))</f>
        <v/>
      </c>
      <c r="F646" s="100" t="str">
        <f>IF(ISBLANK(C646),"",SUM(_xlfn.XLOOKUP(D646,Inventaire!C:C,Inventaire!D:D)*C646))</f>
        <v/>
      </c>
      <c r="G646" s="61" t="str">
        <f t="shared" ca="1" si="10"/>
        <v/>
      </c>
      <c r="I646" s="30"/>
      <c r="J646" s="30"/>
      <c r="K646" s="68" t="str">
        <f>IF(ISBLANK(I646),"",_xlfn.XLOOKUP(I646,Inventaire!A:A,Inventaire!C:C))</f>
        <v/>
      </c>
      <c r="L646" s="67"/>
    </row>
    <row r="647" spans="1:12" ht="15" customHeight="1" x14ac:dyDescent="0.25">
      <c r="A647" s="30"/>
      <c r="B647" s="30"/>
      <c r="C647" s="30"/>
      <c r="D647" s="30" t="str">
        <f>IF(ISBLANK(B647),"",_xlfn.XLOOKUP(B647,Inventaire!A:A,Inventaire!C:C))</f>
        <v/>
      </c>
      <c r="E647" s="65" t="str">
        <f>IF(ISBLANK(A647),"",_xlfn.XLOOKUP(A647,Clients!A:A,Clients!B:B))</f>
        <v/>
      </c>
      <c r="F647" s="100" t="str">
        <f>IF(ISBLANK(C647),"",SUM(_xlfn.XLOOKUP(D647,Inventaire!C:C,Inventaire!D:D)*C647))</f>
        <v/>
      </c>
      <c r="G647" s="61" t="str">
        <f t="shared" ca="1" si="10"/>
        <v/>
      </c>
      <c r="I647" s="30"/>
      <c r="J647" s="30"/>
      <c r="K647" s="68" t="str">
        <f>IF(ISBLANK(I647),"",_xlfn.XLOOKUP(I647,Inventaire!A:A,Inventaire!C:C))</f>
        <v/>
      </c>
      <c r="L647" s="67"/>
    </row>
    <row r="648" spans="1:12" ht="15" customHeight="1" x14ac:dyDescent="0.25">
      <c r="A648" s="30"/>
      <c r="B648" s="30"/>
      <c r="C648" s="30"/>
      <c r="D648" s="30" t="str">
        <f>IF(ISBLANK(B648),"",_xlfn.XLOOKUP(B648,Inventaire!A:A,Inventaire!C:C))</f>
        <v/>
      </c>
      <c r="E648" s="65" t="str">
        <f>IF(ISBLANK(A648),"",_xlfn.XLOOKUP(A648,Clients!A:A,Clients!B:B))</f>
        <v/>
      </c>
      <c r="F648" s="100" t="str">
        <f>IF(ISBLANK(C648),"",SUM(_xlfn.XLOOKUP(D648,Inventaire!C:C,Inventaire!D:D)*C648))</f>
        <v/>
      </c>
      <c r="G648" s="61" t="str">
        <f t="shared" ca="1" si="10"/>
        <v/>
      </c>
      <c r="I648" s="30"/>
      <c r="J648" s="30"/>
      <c r="K648" s="68" t="str">
        <f>IF(ISBLANK(I648),"",_xlfn.XLOOKUP(I648,Inventaire!A:A,Inventaire!C:C))</f>
        <v/>
      </c>
      <c r="L648" s="67"/>
    </row>
    <row r="649" spans="1:12" ht="15" customHeight="1" x14ac:dyDescent="0.25">
      <c r="A649" s="30"/>
      <c r="B649" s="30"/>
      <c r="C649" s="30"/>
      <c r="D649" s="30" t="str">
        <f>IF(ISBLANK(B649),"",_xlfn.XLOOKUP(B649,Inventaire!A:A,Inventaire!C:C))</f>
        <v/>
      </c>
      <c r="E649" s="65" t="str">
        <f>IF(ISBLANK(A649),"",_xlfn.XLOOKUP(A649,Clients!A:A,Clients!B:B))</f>
        <v/>
      </c>
      <c r="F649" s="100" t="str">
        <f>IF(ISBLANK(C649),"",SUM(_xlfn.XLOOKUP(D649,Inventaire!C:C,Inventaire!D:D)*C649))</f>
        <v/>
      </c>
      <c r="G649" s="61" t="str">
        <f t="shared" ca="1" si="10"/>
        <v/>
      </c>
      <c r="I649" s="30"/>
      <c r="J649" s="30"/>
      <c r="K649" s="68" t="str">
        <f>IF(ISBLANK(I649),"",_xlfn.XLOOKUP(I649,Inventaire!A:A,Inventaire!C:C))</f>
        <v/>
      </c>
      <c r="L649" s="67"/>
    </row>
    <row r="650" spans="1:12" ht="15" customHeight="1" x14ac:dyDescent="0.25">
      <c r="A650" s="30"/>
      <c r="B650" s="30"/>
      <c r="C650" s="30"/>
      <c r="D650" s="30" t="str">
        <f>IF(ISBLANK(B650),"",_xlfn.XLOOKUP(B650,Inventaire!A:A,Inventaire!C:C))</f>
        <v/>
      </c>
      <c r="E650" s="65" t="str">
        <f>IF(ISBLANK(A650),"",_xlfn.XLOOKUP(A650,Clients!A:A,Clients!B:B))</f>
        <v/>
      </c>
      <c r="F650" s="100" t="str">
        <f>IF(ISBLANK(C650),"",SUM(_xlfn.XLOOKUP(D650,Inventaire!C:C,Inventaire!D:D)*C650))</f>
        <v/>
      </c>
      <c r="G650" s="61" t="str">
        <f t="shared" ca="1" si="10"/>
        <v/>
      </c>
      <c r="I650" s="30"/>
      <c r="J650" s="30"/>
      <c r="K650" s="68" t="str">
        <f>IF(ISBLANK(I650),"",_xlfn.XLOOKUP(I650,Inventaire!A:A,Inventaire!C:C))</f>
        <v/>
      </c>
      <c r="L650" s="67"/>
    </row>
    <row r="651" spans="1:12" ht="15" customHeight="1" x14ac:dyDescent="0.25">
      <c r="A651" s="30"/>
      <c r="B651" s="30"/>
      <c r="C651" s="30"/>
      <c r="D651" s="30" t="str">
        <f>IF(ISBLANK(B651),"",_xlfn.XLOOKUP(B651,Inventaire!A:A,Inventaire!C:C))</f>
        <v/>
      </c>
      <c r="E651" s="65" t="str">
        <f>IF(ISBLANK(A651),"",_xlfn.XLOOKUP(A651,Clients!A:A,Clients!B:B))</f>
        <v/>
      </c>
      <c r="F651" s="100" t="str">
        <f>IF(ISBLANK(C651),"",SUM(_xlfn.XLOOKUP(D651,Inventaire!C:C,Inventaire!D:D)*C651))</f>
        <v/>
      </c>
      <c r="G651" s="61" t="str">
        <f t="shared" ca="1" si="10"/>
        <v/>
      </c>
      <c r="I651" s="30"/>
      <c r="J651" s="30"/>
      <c r="K651" s="68" t="str">
        <f>IF(ISBLANK(I651),"",_xlfn.XLOOKUP(I651,Inventaire!A:A,Inventaire!C:C))</f>
        <v/>
      </c>
      <c r="L651" s="67"/>
    </row>
    <row r="652" spans="1:12" ht="15" customHeight="1" x14ac:dyDescent="0.25">
      <c r="A652" s="30"/>
      <c r="B652" s="30"/>
      <c r="C652" s="30"/>
      <c r="D652" s="30" t="str">
        <f>IF(ISBLANK(B652),"",_xlfn.XLOOKUP(B652,Inventaire!A:A,Inventaire!C:C))</f>
        <v/>
      </c>
      <c r="E652" s="65" t="str">
        <f>IF(ISBLANK(A652),"",_xlfn.XLOOKUP(A652,Clients!A:A,Clients!B:B))</f>
        <v/>
      </c>
      <c r="F652" s="100" t="str">
        <f>IF(ISBLANK(C652),"",SUM(_xlfn.XLOOKUP(D652,Inventaire!C:C,Inventaire!D:D)*C652))</f>
        <v/>
      </c>
      <c r="G652" s="61" t="str">
        <f t="shared" ca="1" si="10"/>
        <v/>
      </c>
      <c r="I652" s="30"/>
      <c r="J652" s="30"/>
      <c r="K652" s="68" t="str">
        <f>IF(ISBLANK(I652),"",_xlfn.XLOOKUP(I652,Inventaire!A:A,Inventaire!C:C))</f>
        <v/>
      </c>
      <c r="L652" s="67"/>
    </row>
    <row r="653" spans="1:12" ht="15" customHeight="1" x14ac:dyDescent="0.25">
      <c r="A653" s="30"/>
      <c r="B653" s="30"/>
      <c r="C653" s="30"/>
      <c r="D653" s="30" t="str">
        <f>IF(ISBLANK(B653),"",_xlfn.XLOOKUP(B653,Inventaire!A:A,Inventaire!C:C))</f>
        <v/>
      </c>
      <c r="E653" s="65" t="str">
        <f>IF(ISBLANK(A653),"",_xlfn.XLOOKUP(A653,Clients!A:A,Clients!B:B))</f>
        <v/>
      </c>
      <c r="F653" s="100" t="str">
        <f>IF(ISBLANK(C653),"",SUM(_xlfn.XLOOKUP(D653,Inventaire!C:C,Inventaire!D:D)*C653))</f>
        <v/>
      </c>
      <c r="G653" s="61" t="str">
        <f t="shared" ca="1" si="10"/>
        <v/>
      </c>
      <c r="I653" s="30"/>
      <c r="J653" s="30"/>
      <c r="K653" s="68" t="str">
        <f>IF(ISBLANK(I653),"",_xlfn.XLOOKUP(I653,Inventaire!A:A,Inventaire!C:C))</f>
        <v/>
      </c>
      <c r="L653" s="67"/>
    </row>
    <row r="654" spans="1:12" ht="15" customHeight="1" x14ac:dyDescent="0.25">
      <c r="A654" s="30"/>
      <c r="B654" s="30"/>
      <c r="C654" s="30"/>
      <c r="D654" s="30" t="str">
        <f>IF(ISBLANK(B654),"",_xlfn.XLOOKUP(B654,Inventaire!A:A,Inventaire!C:C))</f>
        <v/>
      </c>
      <c r="E654" s="65" t="str">
        <f>IF(ISBLANK(A654),"",_xlfn.XLOOKUP(A654,Clients!A:A,Clients!B:B))</f>
        <v/>
      </c>
      <c r="F654" s="100" t="str">
        <f>IF(ISBLANK(C654),"",SUM(_xlfn.XLOOKUP(D654,Inventaire!C:C,Inventaire!D:D)*C654))</f>
        <v/>
      </c>
      <c r="G654" s="61" t="str">
        <f t="shared" ca="1" si="10"/>
        <v/>
      </c>
      <c r="I654" s="30"/>
      <c r="J654" s="30"/>
      <c r="K654" s="68" t="str">
        <f>IF(ISBLANK(I654),"",_xlfn.XLOOKUP(I654,Inventaire!A:A,Inventaire!C:C))</f>
        <v/>
      </c>
      <c r="L654" s="67"/>
    </row>
    <row r="655" spans="1:12" ht="15" customHeight="1" x14ac:dyDescent="0.25">
      <c r="A655" s="30"/>
      <c r="B655" s="30"/>
      <c r="C655" s="30"/>
      <c r="D655" s="30" t="str">
        <f>IF(ISBLANK(B655),"",_xlfn.XLOOKUP(B655,Inventaire!A:A,Inventaire!C:C))</f>
        <v/>
      </c>
      <c r="E655" s="65" t="str">
        <f>IF(ISBLANK(A655),"",_xlfn.XLOOKUP(A655,Clients!A:A,Clients!B:B))</f>
        <v/>
      </c>
      <c r="F655" s="100" t="str">
        <f>IF(ISBLANK(C655),"",SUM(_xlfn.XLOOKUP(D655,Inventaire!C:C,Inventaire!D:D)*C655))</f>
        <v/>
      </c>
      <c r="G655" s="61" t="str">
        <f t="shared" ca="1" si="10"/>
        <v/>
      </c>
      <c r="I655" s="30"/>
      <c r="J655" s="30"/>
      <c r="K655" s="68" t="str">
        <f>IF(ISBLANK(I655),"",_xlfn.XLOOKUP(I655,Inventaire!A:A,Inventaire!C:C))</f>
        <v/>
      </c>
      <c r="L655" s="67"/>
    </row>
    <row r="656" spans="1:12" ht="15" customHeight="1" x14ac:dyDescent="0.25">
      <c r="A656" s="30"/>
      <c r="B656" s="30"/>
      <c r="C656" s="30"/>
      <c r="D656" s="30" t="str">
        <f>IF(ISBLANK(B656),"",_xlfn.XLOOKUP(B656,Inventaire!A:A,Inventaire!C:C))</f>
        <v/>
      </c>
      <c r="E656" s="65" t="str">
        <f>IF(ISBLANK(A656),"",_xlfn.XLOOKUP(A656,Clients!A:A,Clients!B:B))</f>
        <v/>
      </c>
      <c r="F656" s="100" t="str">
        <f>IF(ISBLANK(C656),"",SUM(_xlfn.XLOOKUP(D656,Inventaire!C:C,Inventaire!D:D)*C656))</f>
        <v/>
      </c>
      <c r="G656" s="61" t="str">
        <f t="shared" ca="1" si="10"/>
        <v/>
      </c>
      <c r="I656" s="30"/>
      <c r="J656" s="30"/>
      <c r="K656" s="68" t="str">
        <f>IF(ISBLANK(I656),"",_xlfn.XLOOKUP(I656,Inventaire!A:A,Inventaire!C:C))</f>
        <v/>
      </c>
      <c r="L656" s="67"/>
    </row>
    <row r="657" spans="1:12" ht="15" customHeight="1" x14ac:dyDescent="0.25">
      <c r="A657" s="30"/>
      <c r="B657" s="30"/>
      <c r="C657" s="30"/>
      <c r="D657" s="30" t="str">
        <f>IF(ISBLANK(B657),"",_xlfn.XLOOKUP(B657,Inventaire!A:A,Inventaire!C:C))</f>
        <v/>
      </c>
      <c r="E657" s="65" t="str">
        <f>IF(ISBLANK(A657),"",_xlfn.XLOOKUP(A657,Clients!A:A,Clients!B:B))</f>
        <v/>
      </c>
      <c r="F657" s="100" t="str">
        <f>IF(ISBLANK(C657),"",SUM(_xlfn.XLOOKUP(D657,Inventaire!C:C,Inventaire!D:D)*C657))</f>
        <v/>
      </c>
      <c r="G657" s="61" t="str">
        <f t="shared" ca="1" si="10"/>
        <v/>
      </c>
      <c r="I657" s="30"/>
      <c r="J657" s="30"/>
      <c r="K657" s="68" t="str">
        <f>IF(ISBLANK(I657),"",_xlfn.XLOOKUP(I657,Inventaire!A:A,Inventaire!C:C))</f>
        <v/>
      </c>
      <c r="L657" s="67"/>
    </row>
    <row r="658" spans="1:12" ht="15" customHeight="1" x14ac:dyDescent="0.25">
      <c r="A658" s="30"/>
      <c r="B658" s="30"/>
      <c r="C658" s="30"/>
      <c r="D658" s="30" t="str">
        <f>IF(ISBLANK(B658),"",_xlfn.XLOOKUP(B658,Inventaire!A:A,Inventaire!C:C))</f>
        <v/>
      </c>
      <c r="E658" s="65" t="str">
        <f>IF(ISBLANK(A658),"",_xlfn.XLOOKUP(A658,Clients!A:A,Clients!B:B))</f>
        <v/>
      </c>
      <c r="F658" s="100" t="str">
        <f>IF(ISBLANK(C658),"",SUM(_xlfn.XLOOKUP(D658,Inventaire!C:C,Inventaire!D:D)*C658))</f>
        <v/>
      </c>
      <c r="G658" s="61" t="str">
        <f t="shared" ca="1" si="10"/>
        <v/>
      </c>
      <c r="I658" s="30"/>
      <c r="J658" s="30"/>
      <c r="K658" s="68" t="str">
        <f>IF(ISBLANK(I658),"",_xlfn.XLOOKUP(I658,Inventaire!A:A,Inventaire!C:C))</f>
        <v/>
      </c>
      <c r="L658" s="67"/>
    </row>
    <row r="659" spans="1:12" ht="15" customHeight="1" x14ac:dyDescent="0.25">
      <c r="A659" s="30"/>
      <c r="B659" s="30"/>
      <c r="C659" s="30"/>
      <c r="D659" s="30" t="str">
        <f>IF(ISBLANK(B659),"",_xlfn.XLOOKUP(B659,Inventaire!A:A,Inventaire!C:C))</f>
        <v/>
      </c>
      <c r="E659" s="65" t="str">
        <f>IF(ISBLANK(A659),"",_xlfn.XLOOKUP(A659,Clients!A:A,Clients!B:B))</f>
        <v/>
      </c>
      <c r="F659" s="100" t="str">
        <f>IF(ISBLANK(C659),"",SUM(_xlfn.XLOOKUP(D659,Inventaire!C:C,Inventaire!D:D)*C659))</f>
        <v/>
      </c>
      <c r="G659" s="61" t="str">
        <f t="shared" ca="1" si="10"/>
        <v/>
      </c>
      <c r="I659" s="30"/>
      <c r="J659" s="30"/>
      <c r="K659" s="68" t="str">
        <f>IF(ISBLANK(I659),"",_xlfn.XLOOKUP(I659,Inventaire!A:A,Inventaire!C:C))</f>
        <v/>
      </c>
      <c r="L659" s="67"/>
    </row>
    <row r="660" spans="1:12" ht="15" customHeight="1" x14ac:dyDescent="0.25">
      <c r="A660" s="30"/>
      <c r="B660" s="30"/>
      <c r="C660" s="30"/>
      <c r="D660" s="30" t="str">
        <f>IF(ISBLANK(B660),"",_xlfn.XLOOKUP(B660,Inventaire!A:A,Inventaire!C:C))</f>
        <v/>
      </c>
      <c r="E660" s="65" t="str">
        <f>IF(ISBLANK(A660),"",_xlfn.XLOOKUP(A660,Clients!A:A,Clients!B:B))</f>
        <v/>
      </c>
      <c r="F660" s="100" t="str">
        <f>IF(ISBLANK(C660),"",SUM(_xlfn.XLOOKUP(D660,Inventaire!C:C,Inventaire!D:D)*C660))</f>
        <v/>
      </c>
      <c r="G660" s="61" t="str">
        <f t="shared" ca="1" si="10"/>
        <v/>
      </c>
      <c r="I660" s="30"/>
      <c r="J660" s="30"/>
      <c r="K660" s="68" t="str">
        <f>IF(ISBLANK(I660),"",_xlfn.XLOOKUP(I660,Inventaire!A:A,Inventaire!C:C))</f>
        <v/>
      </c>
      <c r="L660" s="67"/>
    </row>
    <row r="661" spans="1:12" ht="15" customHeight="1" x14ac:dyDescent="0.25">
      <c r="A661" s="30"/>
      <c r="B661" s="30"/>
      <c r="C661" s="30"/>
      <c r="D661" s="30" t="str">
        <f>IF(ISBLANK(B661),"",_xlfn.XLOOKUP(B661,Inventaire!A:A,Inventaire!C:C))</f>
        <v/>
      </c>
      <c r="E661" s="65" t="str">
        <f>IF(ISBLANK(A661),"",_xlfn.XLOOKUP(A661,Clients!A:A,Clients!B:B))</f>
        <v/>
      </c>
      <c r="F661" s="100" t="str">
        <f>IF(ISBLANK(C661),"",SUM(_xlfn.XLOOKUP(D661,Inventaire!C:C,Inventaire!D:D)*C661))</f>
        <v/>
      </c>
      <c r="G661" s="61" t="str">
        <f t="shared" ca="1" si="10"/>
        <v/>
      </c>
      <c r="I661" s="30"/>
      <c r="J661" s="30"/>
      <c r="K661" s="68" t="str">
        <f>IF(ISBLANK(I661),"",_xlfn.XLOOKUP(I661,Inventaire!A:A,Inventaire!C:C))</f>
        <v/>
      </c>
      <c r="L661" s="67"/>
    </row>
    <row r="662" spans="1:12" ht="15" customHeight="1" x14ac:dyDescent="0.25">
      <c r="A662" s="30"/>
      <c r="B662" s="30"/>
      <c r="C662" s="30"/>
      <c r="D662" s="30" t="str">
        <f>IF(ISBLANK(B662),"",_xlfn.XLOOKUP(B662,Inventaire!A:A,Inventaire!C:C))</f>
        <v/>
      </c>
      <c r="E662" s="65" t="str">
        <f>IF(ISBLANK(A662),"",_xlfn.XLOOKUP(A662,Clients!A:A,Clients!B:B))</f>
        <v/>
      </c>
      <c r="F662" s="100" t="str">
        <f>IF(ISBLANK(C662),"",SUM(_xlfn.XLOOKUP(D662,Inventaire!C:C,Inventaire!D:D)*C662))</f>
        <v/>
      </c>
      <c r="G662" s="61" t="str">
        <f t="shared" ca="1" si="10"/>
        <v/>
      </c>
      <c r="I662" s="30"/>
      <c r="J662" s="30"/>
      <c r="K662" s="68" t="str">
        <f>IF(ISBLANK(I662),"",_xlfn.XLOOKUP(I662,Inventaire!A:A,Inventaire!C:C))</f>
        <v/>
      </c>
      <c r="L662" s="67"/>
    </row>
    <row r="663" spans="1:12" ht="15" customHeight="1" x14ac:dyDescent="0.25">
      <c r="A663" s="30"/>
      <c r="B663" s="30"/>
      <c r="C663" s="30"/>
      <c r="D663" s="30" t="str">
        <f>IF(ISBLANK(B663),"",_xlfn.XLOOKUP(B663,Inventaire!A:A,Inventaire!C:C))</f>
        <v/>
      </c>
      <c r="E663" s="65" t="str">
        <f>IF(ISBLANK(A663),"",_xlfn.XLOOKUP(A663,Clients!A:A,Clients!B:B))</f>
        <v/>
      </c>
      <c r="F663" s="100" t="str">
        <f>IF(ISBLANK(C663),"",SUM(_xlfn.XLOOKUP(D663,Inventaire!C:C,Inventaire!D:D)*C663))</f>
        <v/>
      </c>
      <c r="G663" s="61" t="str">
        <f t="shared" ca="1" si="10"/>
        <v/>
      </c>
      <c r="I663" s="30"/>
      <c r="J663" s="30"/>
      <c r="K663" s="68" t="str">
        <f>IF(ISBLANK(I663),"",_xlfn.XLOOKUP(I663,Inventaire!A:A,Inventaire!C:C))</f>
        <v/>
      </c>
      <c r="L663" s="67"/>
    </row>
    <row r="664" spans="1:12" ht="15" customHeight="1" x14ac:dyDescent="0.25">
      <c r="A664" s="30"/>
      <c r="B664" s="30"/>
      <c r="C664" s="30"/>
      <c r="D664" s="30" t="str">
        <f>IF(ISBLANK(B664),"",_xlfn.XLOOKUP(B664,Inventaire!A:A,Inventaire!C:C))</f>
        <v/>
      </c>
      <c r="E664" s="65" t="str">
        <f>IF(ISBLANK(A664),"",_xlfn.XLOOKUP(A664,Clients!A:A,Clients!B:B))</f>
        <v/>
      </c>
      <c r="F664" s="100" t="str">
        <f>IF(ISBLANK(C664),"",SUM(_xlfn.XLOOKUP(D664,Inventaire!C:C,Inventaire!D:D)*C664))</f>
        <v/>
      </c>
      <c r="G664" s="61" t="str">
        <f t="shared" ca="1" si="10"/>
        <v/>
      </c>
      <c r="I664" s="30"/>
      <c r="J664" s="30"/>
      <c r="K664" s="68" t="str">
        <f>IF(ISBLANK(I664),"",_xlfn.XLOOKUP(I664,Inventaire!A:A,Inventaire!C:C))</f>
        <v/>
      </c>
      <c r="L664" s="67"/>
    </row>
    <row r="665" spans="1:12" ht="15" customHeight="1" x14ac:dyDescent="0.25">
      <c r="A665" s="30"/>
      <c r="B665" s="30"/>
      <c r="C665" s="30"/>
      <c r="D665" s="30" t="str">
        <f>IF(ISBLANK(B665),"",_xlfn.XLOOKUP(B665,Inventaire!A:A,Inventaire!C:C))</f>
        <v/>
      </c>
      <c r="E665" s="65" t="str">
        <f>IF(ISBLANK(A665),"",_xlfn.XLOOKUP(A665,Clients!A:A,Clients!B:B))</f>
        <v/>
      </c>
      <c r="F665" s="100" t="str">
        <f>IF(ISBLANK(C665),"",SUM(_xlfn.XLOOKUP(D665,Inventaire!C:C,Inventaire!D:D)*C665))</f>
        <v/>
      </c>
      <c r="G665" s="61" t="str">
        <f t="shared" ca="1" si="10"/>
        <v/>
      </c>
      <c r="I665" s="30"/>
      <c r="J665" s="30"/>
      <c r="K665" s="68" t="str">
        <f>IF(ISBLANK(I665),"",_xlfn.XLOOKUP(I665,Inventaire!A:A,Inventaire!C:C))</f>
        <v/>
      </c>
      <c r="L665" s="67"/>
    </row>
    <row r="666" spans="1:12" ht="15" customHeight="1" x14ac:dyDescent="0.25">
      <c r="A666" s="30"/>
      <c r="B666" s="30"/>
      <c r="C666" s="30"/>
      <c r="D666" s="30" t="str">
        <f>IF(ISBLANK(B666),"",_xlfn.XLOOKUP(B666,Inventaire!A:A,Inventaire!C:C))</f>
        <v/>
      </c>
      <c r="E666" s="65" t="str">
        <f>IF(ISBLANK(A666),"",_xlfn.XLOOKUP(A666,Clients!A:A,Clients!B:B))</f>
        <v/>
      </c>
      <c r="F666" s="100" t="str">
        <f>IF(ISBLANK(C666),"",SUM(_xlfn.XLOOKUP(D666,Inventaire!C:C,Inventaire!D:D)*C666))</f>
        <v/>
      </c>
      <c r="G666" s="61" t="str">
        <f t="shared" ca="1" si="10"/>
        <v/>
      </c>
      <c r="I666" s="30"/>
      <c r="J666" s="30"/>
      <c r="K666" s="68" t="str">
        <f>IF(ISBLANK(I666),"",_xlfn.XLOOKUP(I666,Inventaire!A:A,Inventaire!C:C))</f>
        <v/>
      </c>
      <c r="L666" s="67"/>
    </row>
    <row r="667" spans="1:12" ht="15" customHeight="1" x14ac:dyDescent="0.25">
      <c r="A667" s="30"/>
      <c r="B667" s="30"/>
      <c r="C667" s="30"/>
      <c r="D667" s="30" t="str">
        <f>IF(ISBLANK(B667),"",_xlfn.XLOOKUP(B667,Inventaire!A:A,Inventaire!C:C))</f>
        <v/>
      </c>
      <c r="E667" s="65" t="str">
        <f>IF(ISBLANK(A667),"",_xlfn.XLOOKUP(A667,Clients!A:A,Clients!B:B))</f>
        <v/>
      </c>
      <c r="F667" s="100" t="str">
        <f>IF(ISBLANK(C667),"",SUM(_xlfn.XLOOKUP(D667,Inventaire!C:C,Inventaire!D:D)*C667))</f>
        <v/>
      </c>
      <c r="G667" s="61" t="str">
        <f t="shared" ca="1" si="10"/>
        <v/>
      </c>
      <c r="I667" s="30"/>
      <c r="J667" s="30"/>
      <c r="K667" s="68" t="str">
        <f>IF(ISBLANK(I667),"",_xlfn.XLOOKUP(I667,Inventaire!A:A,Inventaire!C:C))</f>
        <v/>
      </c>
      <c r="L667" s="67"/>
    </row>
    <row r="668" spans="1:12" ht="15" customHeight="1" x14ac:dyDescent="0.25">
      <c r="A668" s="30"/>
      <c r="B668" s="30"/>
      <c r="C668" s="30"/>
      <c r="D668" s="30" t="str">
        <f>IF(ISBLANK(B668),"",_xlfn.XLOOKUP(B668,Inventaire!A:A,Inventaire!C:C))</f>
        <v/>
      </c>
      <c r="E668" s="65" t="str">
        <f>IF(ISBLANK(A668),"",_xlfn.XLOOKUP(A668,Clients!A:A,Clients!B:B))</f>
        <v/>
      </c>
      <c r="F668" s="100" t="str">
        <f>IF(ISBLANK(C668),"",SUM(_xlfn.XLOOKUP(D668,Inventaire!C:C,Inventaire!D:D)*C668))</f>
        <v/>
      </c>
      <c r="G668" s="61" t="str">
        <f t="shared" ca="1" si="10"/>
        <v/>
      </c>
      <c r="I668" s="30"/>
      <c r="J668" s="30"/>
      <c r="K668" s="68" t="str">
        <f>IF(ISBLANK(I668),"",_xlfn.XLOOKUP(I668,Inventaire!A:A,Inventaire!C:C))</f>
        <v/>
      </c>
      <c r="L668" s="67"/>
    </row>
    <row r="669" spans="1:12" ht="15" customHeight="1" x14ac:dyDescent="0.25">
      <c r="A669" s="30"/>
      <c r="B669" s="30"/>
      <c r="C669" s="30"/>
      <c r="D669" s="30" t="str">
        <f>IF(ISBLANK(B669),"",_xlfn.XLOOKUP(B669,Inventaire!A:A,Inventaire!C:C))</f>
        <v/>
      </c>
      <c r="E669" s="65" t="str">
        <f>IF(ISBLANK(A669),"",_xlfn.XLOOKUP(A669,Clients!A:A,Clients!B:B))</f>
        <v/>
      </c>
      <c r="F669" s="100" t="str">
        <f>IF(ISBLANK(C669),"",SUM(_xlfn.XLOOKUP(D669,Inventaire!C:C,Inventaire!D:D)*C669))</f>
        <v/>
      </c>
      <c r="G669" s="61" t="str">
        <f t="shared" ca="1" si="10"/>
        <v/>
      </c>
      <c r="I669" s="30"/>
      <c r="J669" s="30"/>
      <c r="K669" s="68" t="str">
        <f>IF(ISBLANK(I669),"",_xlfn.XLOOKUP(I669,Inventaire!A:A,Inventaire!C:C))</f>
        <v/>
      </c>
      <c r="L669" s="67"/>
    </row>
    <row r="670" spans="1:12" ht="15" customHeight="1" x14ac:dyDescent="0.25">
      <c r="A670" s="30"/>
      <c r="B670" s="30"/>
      <c r="C670" s="30"/>
      <c r="D670" s="30" t="str">
        <f>IF(ISBLANK(B670),"",_xlfn.XLOOKUP(B670,Inventaire!A:A,Inventaire!C:C))</f>
        <v/>
      </c>
      <c r="E670" s="65" t="str">
        <f>IF(ISBLANK(A670),"",_xlfn.XLOOKUP(A670,Clients!A:A,Clients!B:B))</f>
        <v/>
      </c>
      <c r="F670" s="100" t="str">
        <f>IF(ISBLANK(C670),"",SUM(_xlfn.XLOOKUP(D670,Inventaire!C:C,Inventaire!D:D)*C670))</f>
        <v/>
      </c>
      <c r="G670" s="61" t="str">
        <f t="shared" ca="1" si="10"/>
        <v/>
      </c>
      <c r="I670" s="30"/>
      <c r="J670" s="30"/>
      <c r="K670" s="68" t="str">
        <f>IF(ISBLANK(I670),"",_xlfn.XLOOKUP(I670,Inventaire!A:A,Inventaire!C:C))</f>
        <v/>
      </c>
      <c r="L670" s="67"/>
    </row>
    <row r="671" spans="1:12" ht="15" customHeight="1" x14ac:dyDescent="0.25">
      <c r="A671" s="30"/>
      <c r="B671" s="30"/>
      <c r="C671" s="30"/>
      <c r="D671" s="30" t="str">
        <f>IF(ISBLANK(B671),"",_xlfn.XLOOKUP(B671,Inventaire!A:A,Inventaire!C:C))</f>
        <v/>
      </c>
      <c r="E671" s="65" t="str">
        <f>IF(ISBLANK(A671),"",_xlfn.XLOOKUP(A671,Clients!A:A,Clients!B:B))</f>
        <v/>
      </c>
      <c r="F671" s="100" t="str">
        <f>IF(ISBLANK(C671),"",SUM(_xlfn.XLOOKUP(D671,Inventaire!C:C,Inventaire!D:D)*C671))</f>
        <v/>
      </c>
      <c r="G671" s="61" t="str">
        <f t="shared" ca="1" si="10"/>
        <v/>
      </c>
      <c r="I671" s="30"/>
      <c r="J671" s="30"/>
      <c r="K671" s="68" t="str">
        <f>IF(ISBLANK(I671),"",_xlfn.XLOOKUP(I671,Inventaire!A:A,Inventaire!C:C))</f>
        <v/>
      </c>
      <c r="L671" s="67"/>
    </row>
    <row r="672" spans="1:12" ht="15" customHeight="1" x14ac:dyDescent="0.25">
      <c r="A672" s="30"/>
      <c r="B672" s="30"/>
      <c r="C672" s="30"/>
      <c r="D672" s="30" t="str">
        <f>IF(ISBLANK(B672),"",_xlfn.XLOOKUP(B672,Inventaire!A:A,Inventaire!C:C))</f>
        <v/>
      </c>
      <c r="E672" s="65" t="str">
        <f>IF(ISBLANK(A672),"",_xlfn.XLOOKUP(A672,Clients!A:A,Clients!B:B))</f>
        <v/>
      </c>
      <c r="F672" s="100" t="str">
        <f>IF(ISBLANK(C672),"",SUM(_xlfn.XLOOKUP(D672,Inventaire!C:C,Inventaire!D:D)*C672))</f>
        <v/>
      </c>
      <c r="G672" s="61" t="str">
        <f t="shared" ca="1" si="10"/>
        <v/>
      </c>
      <c r="I672" s="30"/>
      <c r="J672" s="30"/>
      <c r="K672" s="68" t="str">
        <f>IF(ISBLANK(I672),"",_xlfn.XLOOKUP(I672,Inventaire!A:A,Inventaire!C:C))</f>
        <v/>
      </c>
      <c r="L672" s="67"/>
    </row>
    <row r="673" spans="1:12" ht="15" customHeight="1" x14ac:dyDescent="0.25">
      <c r="A673" s="30"/>
      <c r="B673" s="30"/>
      <c r="C673" s="30"/>
      <c r="D673" s="30" t="str">
        <f>IF(ISBLANK(B673),"",_xlfn.XLOOKUP(B673,Inventaire!A:A,Inventaire!C:C))</f>
        <v/>
      </c>
      <c r="E673" s="65" t="str">
        <f>IF(ISBLANK(A673),"",_xlfn.XLOOKUP(A673,Clients!A:A,Clients!B:B))</f>
        <v/>
      </c>
      <c r="F673" s="100" t="str">
        <f>IF(ISBLANK(C673),"",SUM(_xlfn.XLOOKUP(D673,Inventaire!C:C,Inventaire!D:D)*C673))</f>
        <v/>
      </c>
      <c r="G673" s="61" t="str">
        <f t="shared" ca="1" si="10"/>
        <v/>
      </c>
      <c r="I673" s="30"/>
      <c r="J673" s="30"/>
      <c r="K673" s="68" t="str">
        <f>IF(ISBLANK(I673),"",_xlfn.XLOOKUP(I673,Inventaire!A:A,Inventaire!C:C))</f>
        <v/>
      </c>
      <c r="L673" s="67"/>
    </row>
    <row r="674" spans="1:12" ht="15" customHeight="1" x14ac:dyDescent="0.25">
      <c r="A674" s="30"/>
      <c r="B674" s="30"/>
      <c r="C674" s="30"/>
      <c r="D674" s="30" t="str">
        <f>IF(ISBLANK(B674),"",_xlfn.XLOOKUP(B674,Inventaire!A:A,Inventaire!C:C))</f>
        <v/>
      </c>
      <c r="E674" s="65" t="str">
        <f>IF(ISBLANK(A674),"",_xlfn.XLOOKUP(A674,Clients!A:A,Clients!B:B))</f>
        <v/>
      </c>
      <c r="F674" s="100" t="str">
        <f>IF(ISBLANK(C674),"",SUM(_xlfn.XLOOKUP(D674,Inventaire!C:C,Inventaire!D:D)*C674))</f>
        <v/>
      </c>
      <c r="G674" s="61" t="str">
        <f t="shared" ca="1" si="10"/>
        <v/>
      </c>
      <c r="I674" s="30"/>
      <c r="J674" s="30"/>
      <c r="K674" s="68" t="str">
        <f>IF(ISBLANK(I674),"",_xlfn.XLOOKUP(I674,Inventaire!A:A,Inventaire!C:C))</f>
        <v/>
      </c>
      <c r="L674" s="67"/>
    </row>
    <row r="675" spans="1:12" ht="15" customHeight="1" x14ac:dyDescent="0.25">
      <c r="A675" s="30"/>
      <c r="B675" s="30"/>
      <c r="C675" s="30"/>
      <c r="D675" s="30" t="str">
        <f>IF(ISBLANK(B675),"",_xlfn.XLOOKUP(B675,Inventaire!A:A,Inventaire!C:C))</f>
        <v/>
      </c>
      <c r="E675" s="65" t="str">
        <f>IF(ISBLANK(A675),"",_xlfn.XLOOKUP(A675,Clients!A:A,Clients!B:B))</f>
        <v/>
      </c>
      <c r="F675" s="100" t="str">
        <f>IF(ISBLANK(C675),"",SUM(_xlfn.XLOOKUP(D675,Inventaire!C:C,Inventaire!D:D)*C675))</f>
        <v/>
      </c>
      <c r="G675" s="61" t="str">
        <f t="shared" ca="1" si="10"/>
        <v/>
      </c>
      <c r="I675" s="30"/>
      <c r="J675" s="30"/>
      <c r="K675" s="68" t="str">
        <f>IF(ISBLANK(I675),"",_xlfn.XLOOKUP(I675,Inventaire!A:A,Inventaire!C:C))</f>
        <v/>
      </c>
      <c r="L675" s="67"/>
    </row>
    <row r="676" spans="1:12" ht="15" customHeight="1" x14ac:dyDescent="0.25">
      <c r="A676" s="30"/>
      <c r="B676" s="30"/>
      <c r="C676" s="30"/>
      <c r="D676" s="30" t="str">
        <f>IF(ISBLANK(B676),"",_xlfn.XLOOKUP(B676,Inventaire!A:A,Inventaire!C:C))</f>
        <v/>
      </c>
      <c r="E676" s="65" t="str">
        <f>IF(ISBLANK(A676),"",_xlfn.XLOOKUP(A676,Clients!A:A,Clients!B:B))</f>
        <v/>
      </c>
      <c r="F676" s="100" t="str">
        <f>IF(ISBLANK(C676),"",SUM(_xlfn.XLOOKUP(D676,Inventaire!C:C,Inventaire!D:D)*C676))</f>
        <v/>
      </c>
      <c r="G676" s="61" t="str">
        <f t="shared" ca="1" si="10"/>
        <v/>
      </c>
      <c r="I676" s="30"/>
      <c r="J676" s="30"/>
      <c r="K676" s="68" t="str">
        <f>IF(ISBLANK(I676),"",_xlfn.XLOOKUP(I676,Inventaire!A:A,Inventaire!C:C))</f>
        <v/>
      </c>
      <c r="L676" s="67"/>
    </row>
    <row r="677" spans="1:12" ht="15" customHeight="1" x14ac:dyDescent="0.25">
      <c r="A677" s="30"/>
      <c r="B677" s="30"/>
      <c r="C677" s="30"/>
      <c r="D677" s="30" t="str">
        <f>IF(ISBLANK(B677),"",_xlfn.XLOOKUP(B677,Inventaire!A:A,Inventaire!C:C))</f>
        <v/>
      </c>
      <c r="E677" s="65" t="str">
        <f>IF(ISBLANK(A677),"",_xlfn.XLOOKUP(A677,Clients!A:A,Clients!B:B))</f>
        <v/>
      </c>
      <c r="F677" s="100" t="str">
        <f>IF(ISBLANK(C677),"",SUM(_xlfn.XLOOKUP(D677,Inventaire!C:C,Inventaire!D:D)*C677))</f>
        <v/>
      </c>
      <c r="G677" s="61" t="str">
        <f t="shared" ca="1" si="10"/>
        <v/>
      </c>
      <c r="I677" s="30"/>
      <c r="J677" s="30"/>
      <c r="K677" s="68" t="str">
        <f>IF(ISBLANK(I677),"",_xlfn.XLOOKUP(I677,Inventaire!A:A,Inventaire!C:C))</f>
        <v/>
      </c>
      <c r="L677" s="67"/>
    </row>
    <row r="678" spans="1:12" ht="15" customHeight="1" x14ac:dyDescent="0.25">
      <c r="A678" s="30"/>
      <c r="B678" s="30"/>
      <c r="C678" s="30"/>
      <c r="D678" s="30" t="str">
        <f>IF(ISBLANK(B678),"",_xlfn.XLOOKUP(B678,Inventaire!A:A,Inventaire!C:C))</f>
        <v/>
      </c>
      <c r="E678" s="65" t="str">
        <f>IF(ISBLANK(A678),"",_xlfn.XLOOKUP(A678,Clients!A:A,Clients!B:B))</f>
        <v/>
      </c>
      <c r="F678" s="100" t="str">
        <f>IF(ISBLANK(C678),"",SUM(_xlfn.XLOOKUP(D678,Inventaire!C:C,Inventaire!D:D)*C678))</f>
        <v/>
      </c>
      <c r="G678" s="61" t="str">
        <f t="shared" ca="1" si="10"/>
        <v/>
      </c>
      <c r="I678" s="30"/>
      <c r="J678" s="30"/>
      <c r="K678" s="68" t="str">
        <f>IF(ISBLANK(I678),"",_xlfn.XLOOKUP(I678,Inventaire!A:A,Inventaire!C:C))</f>
        <v/>
      </c>
      <c r="L678" s="67"/>
    </row>
    <row r="679" spans="1:12" ht="15" customHeight="1" x14ac:dyDescent="0.25">
      <c r="A679" s="30"/>
      <c r="B679" s="30"/>
      <c r="C679" s="30"/>
      <c r="D679" s="30" t="str">
        <f>IF(ISBLANK(B679),"",_xlfn.XLOOKUP(B679,Inventaire!A:A,Inventaire!C:C))</f>
        <v/>
      </c>
      <c r="E679" s="65" t="str">
        <f>IF(ISBLANK(A679),"",_xlfn.XLOOKUP(A679,Clients!A:A,Clients!B:B))</f>
        <v/>
      </c>
      <c r="F679" s="100" t="str">
        <f>IF(ISBLANK(C679),"",SUM(_xlfn.XLOOKUP(D679,Inventaire!C:C,Inventaire!D:D)*C679))</f>
        <v/>
      </c>
      <c r="G679" s="61" t="str">
        <f t="shared" ca="1" si="10"/>
        <v/>
      </c>
      <c r="I679" s="30"/>
      <c r="J679" s="30"/>
      <c r="K679" s="68" t="str">
        <f>IF(ISBLANK(I679),"",_xlfn.XLOOKUP(I679,Inventaire!A:A,Inventaire!C:C))</f>
        <v/>
      </c>
      <c r="L679" s="67"/>
    </row>
    <row r="680" spans="1:12" ht="15" customHeight="1" x14ac:dyDescent="0.25">
      <c r="A680" s="30"/>
      <c r="B680" s="30"/>
      <c r="C680" s="30"/>
      <c r="D680" s="30" t="str">
        <f>IF(ISBLANK(B680),"",_xlfn.XLOOKUP(B680,Inventaire!A:A,Inventaire!C:C))</f>
        <v/>
      </c>
      <c r="E680" s="65" t="str">
        <f>IF(ISBLANK(A680),"",_xlfn.XLOOKUP(A680,Clients!A:A,Clients!B:B))</f>
        <v/>
      </c>
      <c r="F680" s="100" t="str">
        <f>IF(ISBLANK(C680),"",SUM(_xlfn.XLOOKUP(D680,Inventaire!C:C,Inventaire!D:D)*C680))</f>
        <v/>
      </c>
      <c r="G680" s="61" t="str">
        <f t="shared" ca="1" si="10"/>
        <v/>
      </c>
      <c r="I680" s="30"/>
      <c r="J680" s="30"/>
      <c r="K680" s="68" t="str">
        <f>IF(ISBLANK(I680),"",_xlfn.XLOOKUP(I680,Inventaire!A:A,Inventaire!C:C))</f>
        <v/>
      </c>
      <c r="L680" s="67"/>
    </row>
    <row r="681" spans="1:12" ht="15" customHeight="1" x14ac:dyDescent="0.25">
      <c r="A681" s="30"/>
      <c r="B681" s="30"/>
      <c r="C681" s="30"/>
      <c r="D681" s="30" t="str">
        <f>IF(ISBLANK(B681),"",_xlfn.XLOOKUP(B681,Inventaire!A:A,Inventaire!C:C))</f>
        <v/>
      </c>
      <c r="E681" s="65" t="str">
        <f>IF(ISBLANK(A681),"",_xlfn.XLOOKUP(A681,Clients!A:A,Clients!B:B))</f>
        <v/>
      </c>
      <c r="F681" s="100" t="str">
        <f>IF(ISBLANK(C681),"",SUM(_xlfn.XLOOKUP(D681,Inventaire!C:C,Inventaire!D:D)*C681))</f>
        <v/>
      </c>
      <c r="G681" s="61" t="str">
        <f t="shared" ca="1" si="10"/>
        <v/>
      </c>
      <c r="I681" s="30"/>
      <c r="J681" s="30"/>
      <c r="K681" s="68" t="str">
        <f>IF(ISBLANK(I681),"",_xlfn.XLOOKUP(I681,Inventaire!A:A,Inventaire!C:C))</f>
        <v/>
      </c>
      <c r="L681" s="67"/>
    </row>
    <row r="682" spans="1:12" ht="15" customHeight="1" x14ac:dyDescent="0.25">
      <c r="A682" s="30"/>
      <c r="B682" s="30"/>
      <c r="C682" s="30"/>
      <c r="D682" s="30" t="str">
        <f>IF(ISBLANK(B682),"",_xlfn.XLOOKUP(B682,Inventaire!A:A,Inventaire!C:C))</f>
        <v/>
      </c>
      <c r="E682" s="65" t="str">
        <f>IF(ISBLANK(A682),"",_xlfn.XLOOKUP(A682,Clients!A:A,Clients!B:B))</f>
        <v/>
      </c>
      <c r="F682" s="100" t="str">
        <f>IF(ISBLANK(C682),"",SUM(_xlfn.XLOOKUP(D682,Inventaire!C:C,Inventaire!D:D)*C682))</f>
        <v/>
      </c>
      <c r="G682" s="61" t="str">
        <f t="shared" ca="1" si="10"/>
        <v/>
      </c>
      <c r="I682" s="30"/>
      <c r="J682" s="30"/>
      <c r="K682" s="68" t="str">
        <f>IF(ISBLANK(I682),"",_xlfn.XLOOKUP(I682,Inventaire!A:A,Inventaire!C:C))</f>
        <v/>
      </c>
      <c r="L682" s="67"/>
    </row>
    <row r="683" spans="1:12" ht="15" customHeight="1" x14ac:dyDescent="0.25">
      <c r="A683" s="30"/>
      <c r="B683" s="30"/>
      <c r="C683" s="30"/>
      <c r="D683" s="30" t="str">
        <f>IF(ISBLANK(B683),"",_xlfn.XLOOKUP(B683,Inventaire!A:A,Inventaire!C:C))</f>
        <v/>
      </c>
      <c r="E683" s="65" t="str">
        <f>IF(ISBLANK(A683),"",_xlfn.XLOOKUP(A683,Clients!A:A,Clients!B:B))</f>
        <v/>
      </c>
      <c r="F683" s="100" t="str">
        <f>IF(ISBLANK(C683),"",SUM(_xlfn.XLOOKUP(D683,Inventaire!C:C,Inventaire!D:D)*C683))</f>
        <v/>
      </c>
      <c r="G683" s="61" t="str">
        <f t="shared" ca="1" si="10"/>
        <v/>
      </c>
      <c r="I683" s="30"/>
      <c r="J683" s="30"/>
      <c r="K683" s="68" t="str">
        <f>IF(ISBLANK(I683),"",_xlfn.XLOOKUP(I683,Inventaire!A:A,Inventaire!C:C))</f>
        <v/>
      </c>
      <c r="L683" s="67"/>
    </row>
    <row r="684" spans="1:12" ht="15" customHeight="1" x14ac:dyDescent="0.25">
      <c r="A684" s="30"/>
      <c r="B684" s="30"/>
      <c r="C684" s="30"/>
      <c r="D684" s="30" t="str">
        <f>IF(ISBLANK(B684),"",_xlfn.XLOOKUP(B684,Inventaire!A:A,Inventaire!C:C))</f>
        <v/>
      </c>
      <c r="E684" s="65" t="str">
        <f>IF(ISBLANK(A684),"",_xlfn.XLOOKUP(A684,Clients!A:A,Clients!B:B))</f>
        <v/>
      </c>
      <c r="F684" s="100" t="str">
        <f>IF(ISBLANK(C684),"",SUM(_xlfn.XLOOKUP(D684,Inventaire!C:C,Inventaire!D:D)*C684))</f>
        <v/>
      </c>
      <c r="G684" s="61" t="str">
        <f t="shared" ca="1" si="10"/>
        <v/>
      </c>
      <c r="I684" s="30"/>
      <c r="J684" s="30"/>
      <c r="K684" s="68" t="str">
        <f>IF(ISBLANK(I684),"",_xlfn.XLOOKUP(I684,Inventaire!A:A,Inventaire!C:C))</f>
        <v/>
      </c>
      <c r="L684" s="67"/>
    </row>
    <row r="685" spans="1:12" ht="15" customHeight="1" x14ac:dyDescent="0.25">
      <c r="A685" s="30"/>
      <c r="B685" s="30"/>
      <c r="C685" s="30"/>
      <c r="D685" s="30" t="str">
        <f>IF(ISBLANK(B685),"",_xlfn.XLOOKUP(B685,Inventaire!A:A,Inventaire!C:C))</f>
        <v/>
      </c>
      <c r="E685" s="65" t="str">
        <f>IF(ISBLANK(A685),"",_xlfn.XLOOKUP(A685,Clients!A:A,Clients!B:B))</f>
        <v/>
      </c>
      <c r="F685" s="100" t="str">
        <f>IF(ISBLANK(C685),"",SUM(_xlfn.XLOOKUP(D685,Inventaire!C:C,Inventaire!D:D)*C685))</f>
        <v/>
      </c>
      <c r="G685" s="61" t="str">
        <f t="shared" ca="1" si="10"/>
        <v/>
      </c>
      <c r="I685" s="30"/>
      <c r="J685" s="30"/>
      <c r="K685" s="68" t="str">
        <f>IF(ISBLANK(I685),"",_xlfn.XLOOKUP(I685,Inventaire!A:A,Inventaire!C:C))</f>
        <v/>
      </c>
      <c r="L685" s="67"/>
    </row>
    <row r="686" spans="1:12" ht="15" customHeight="1" x14ac:dyDescent="0.25">
      <c r="A686" s="30"/>
      <c r="B686" s="30"/>
      <c r="C686" s="30"/>
      <c r="D686" s="30" t="str">
        <f>IF(ISBLANK(B686),"",_xlfn.XLOOKUP(B686,Inventaire!A:A,Inventaire!C:C))</f>
        <v/>
      </c>
      <c r="E686" s="65" t="str">
        <f>IF(ISBLANK(A686),"",_xlfn.XLOOKUP(A686,Clients!A:A,Clients!B:B))</f>
        <v/>
      </c>
      <c r="F686" s="100" t="str">
        <f>IF(ISBLANK(C686),"",SUM(_xlfn.XLOOKUP(D686,Inventaire!C:C,Inventaire!D:D)*C686))</f>
        <v/>
      </c>
      <c r="G686" s="61" t="str">
        <f t="shared" ca="1" si="10"/>
        <v/>
      </c>
      <c r="I686" s="30"/>
      <c r="J686" s="30"/>
      <c r="K686" s="68" t="str">
        <f>IF(ISBLANK(I686),"",_xlfn.XLOOKUP(I686,Inventaire!A:A,Inventaire!C:C))</f>
        <v/>
      </c>
      <c r="L686" s="67"/>
    </row>
    <row r="687" spans="1:12" ht="15" customHeight="1" x14ac:dyDescent="0.25">
      <c r="A687" s="30"/>
      <c r="B687" s="30"/>
      <c r="C687" s="30"/>
      <c r="D687" s="30" t="str">
        <f>IF(ISBLANK(B687),"",_xlfn.XLOOKUP(B687,Inventaire!A:A,Inventaire!C:C))</f>
        <v/>
      </c>
      <c r="E687" s="65" t="str">
        <f>IF(ISBLANK(A687),"",_xlfn.XLOOKUP(A687,Clients!A:A,Clients!B:B))</f>
        <v/>
      </c>
      <c r="F687" s="100" t="str">
        <f>IF(ISBLANK(C687),"",SUM(_xlfn.XLOOKUP(D687,Inventaire!C:C,Inventaire!D:D)*C687))</f>
        <v/>
      </c>
      <c r="G687" s="61" t="str">
        <f t="shared" ca="1" si="10"/>
        <v/>
      </c>
      <c r="I687" s="30"/>
      <c r="J687" s="30"/>
      <c r="K687" s="68" t="str">
        <f>IF(ISBLANK(I687),"",_xlfn.XLOOKUP(I687,Inventaire!A:A,Inventaire!C:C))</f>
        <v/>
      </c>
      <c r="L687" s="67"/>
    </row>
    <row r="688" spans="1:12" ht="15" customHeight="1" x14ac:dyDescent="0.25">
      <c r="A688" s="30"/>
      <c r="B688" s="30"/>
      <c r="C688" s="30"/>
      <c r="D688" s="30" t="str">
        <f>IF(ISBLANK(B688),"",_xlfn.XLOOKUP(B688,Inventaire!A:A,Inventaire!C:C))</f>
        <v/>
      </c>
      <c r="E688" s="65" t="str">
        <f>IF(ISBLANK(A688),"",_xlfn.XLOOKUP(A688,Clients!A:A,Clients!B:B))</f>
        <v/>
      </c>
      <c r="F688" s="100" t="str">
        <f>IF(ISBLANK(C688),"",SUM(_xlfn.XLOOKUP(D688,Inventaire!C:C,Inventaire!D:D)*C688))</f>
        <v/>
      </c>
      <c r="G688" s="61" t="str">
        <f t="shared" ca="1" si="10"/>
        <v/>
      </c>
      <c r="I688" s="30"/>
      <c r="J688" s="30"/>
      <c r="K688" s="68" t="str">
        <f>IF(ISBLANK(I688),"",_xlfn.XLOOKUP(I688,Inventaire!A:A,Inventaire!C:C))</f>
        <v/>
      </c>
      <c r="L688" s="67"/>
    </row>
    <row r="689" spans="1:12" ht="15" customHeight="1" x14ac:dyDescent="0.25">
      <c r="A689" s="30"/>
      <c r="B689" s="30"/>
      <c r="C689" s="30"/>
      <c r="D689" s="30" t="str">
        <f>IF(ISBLANK(B689),"",_xlfn.XLOOKUP(B689,Inventaire!A:A,Inventaire!C:C))</f>
        <v/>
      </c>
      <c r="E689" s="65" t="str">
        <f>IF(ISBLANK(A689),"",_xlfn.XLOOKUP(A689,Clients!A:A,Clients!B:B))</f>
        <v/>
      </c>
      <c r="F689" s="100" t="str">
        <f>IF(ISBLANK(C689),"",SUM(_xlfn.XLOOKUP(D689,Inventaire!C:C,Inventaire!D:D)*C689))</f>
        <v/>
      </c>
      <c r="G689" s="61" t="str">
        <f t="shared" ca="1" si="10"/>
        <v/>
      </c>
      <c r="I689" s="30"/>
      <c r="J689" s="30"/>
      <c r="K689" s="68" t="str">
        <f>IF(ISBLANK(I689),"",_xlfn.XLOOKUP(I689,Inventaire!A:A,Inventaire!C:C))</f>
        <v/>
      </c>
      <c r="L689" s="67"/>
    </row>
    <row r="690" spans="1:12" ht="15" customHeight="1" x14ac:dyDescent="0.25">
      <c r="A690" s="30"/>
      <c r="B690" s="30"/>
      <c r="C690" s="30"/>
      <c r="D690" s="30" t="str">
        <f>IF(ISBLANK(B690),"",_xlfn.XLOOKUP(B690,Inventaire!A:A,Inventaire!C:C))</f>
        <v/>
      </c>
      <c r="E690" s="65" t="str">
        <f>IF(ISBLANK(A690),"",_xlfn.XLOOKUP(A690,Clients!A:A,Clients!B:B))</f>
        <v/>
      </c>
      <c r="F690" s="100" t="str">
        <f>IF(ISBLANK(C690),"",SUM(_xlfn.XLOOKUP(D690,Inventaire!C:C,Inventaire!D:D)*C690))</f>
        <v/>
      </c>
      <c r="G690" s="61" t="str">
        <f t="shared" ca="1" si="10"/>
        <v/>
      </c>
      <c r="I690" s="30"/>
      <c r="J690" s="30"/>
      <c r="K690" s="68" t="str">
        <f>IF(ISBLANK(I690),"",_xlfn.XLOOKUP(I690,Inventaire!A:A,Inventaire!C:C))</f>
        <v/>
      </c>
      <c r="L690" s="67"/>
    </row>
    <row r="691" spans="1:12" ht="15" customHeight="1" x14ac:dyDescent="0.25">
      <c r="A691" s="30"/>
      <c r="B691" s="30"/>
      <c r="C691" s="30"/>
      <c r="D691" s="30" t="str">
        <f>IF(ISBLANK(B691),"",_xlfn.XLOOKUP(B691,Inventaire!A:A,Inventaire!C:C))</f>
        <v/>
      </c>
      <c r="E691" s="65" t="str">
        <f>IF(ISBLANK(A691),"",_xlfn.XLOOKUP(A691,Clients!A:A,Clients!B:B))</f>
        <v/>
      </c>
      <c r="F691" s="100" t="str">
        <f>IF(ISBLANK(C691),"",SUM(_xlfn.XLOOKUP(D691,Inventaire!C:C,Inventaire!D:D)*C691))</f>
        <v/>
      </c>
      <c r="G691" s="61" t="str">
        <f t="shared" ca="1" si="10"/>
        <v/>
      </c>
      <c r="I691" s="30"/>
      <c r="J691" s="30"/>
      <c r="K691" s="68" t="str">
        <f>IF(ISBLANK(I691),"",_xlfn.XLOOKUP(I691,Inventaire!A:A,Inventaire!C:C))</f>
        <v/>
      </c>
      <c r="L691" s="67"/>
    </row>
    <row r="692" spans="1:12" ht="15" customHeight="1" x14ac:dyDescent="0.25">
      <c r="A692" s="30"/>
      <c r="B692" s="30"/>
      <c r="C692" s="30"/>
      <c r="D692" s="30" t="str">
        <f>IF(ISBLANK(B692),"",_xlfn.XLOOKUP(B692,Inventaire!A:A,Inventaire!C:C))</f>
        <v/>
      </c>
      <c r="E692" s="65" t="str">
        <f>IF(ISBLANK(A692),"",_xlfn.XLOOKUP(A692,Clients!A:A,Clients!B:B))</f>
        <v/>
      </c>
      <c r="F692" s="100" t="str">
        <f>IF(ISBLANK(C692),"",SUM(_xlfn.XLOOKUP(D692,Inventaire!C:C,Inventaire!D:D)*C692))</f>
        <v/>
      </c>
      <c r="G692" s="61" t="str">
        <f t="shared" ca="1" si="10"/>
        <v/>
      </c>
      <c r="I692" s="30"/>
      <c r="J692" s="30"/>
      <c r="K692" s="68" t="str">
        <f>IF(ISBLANK(I692),"",_xlfn.XLOOKUP(I692,Inventaire!A:A,Inventaire!C:C))</f>
        <v/>
      </c>
      <c r="L692" s="67"/>
    </row>
    <row r="693" spans="1:12" ht="15" customHeight="1" x14ac:dyDescent="0.25">
      <c r="A693" s="30"/>
      <c r="B693" s="30"/>
      <c r="C693" s="30"/>
      <c r="D693" s="30" t="str">
        <f>IF(ISBLANK(B693),"",_xlfn.XLOOKUP(B693,Inventaire!A:A,Inventaire!C:C))</f>
        <v/>
      </c>
      <c r="E693" s="65" t="str">
        <f>IF(ISBLANK(A693),"",_xlfn.XLOOKUP(A693,Clients!A:A,Clients!B:B))</f>
        <v/>
      </c>
      <c r="F693" s="100" t="str">
        <f>IF(ISBLANK(C693),"",SUM(_xlfn.XLOOKUP(D693,Inventaire!C:C,Inventaire!D:D)*C693))</f>
        <v/>
      </c>
      <c r="G693" s="61" t="str">
        <f t="shared" ca="1" si="10"/>
        <v/>
      </c>
      <c r="I693" s="30"/>
      <c r="J693" s="30"/>
      <c r="K693" s="68" t="str">
        <f>IF(ISBLANK(I693),"",_xlfn.XLOOKUP(I693,Inventaire!A:A,Inventaire!C:C))</f>
        <v/>
      </c>
      <c r="L693" s="67"/>
    </row>
    <row r="694" spans="1:12" ht="15" customHeight="1" x14ac:dyDescent="0.25">
      <c r="A694" s="30"/>
      <c r="B694" s="30"/>
      <c r="C694" s="30"/>
      <c r="D694" s="30" t="str">
        <f>IF(ISBLANK(B694),"",_xlfn.XLOOKUP(B694,Inventaire!A:A,Inventaire!C:C))</f>
        <v/>
      </c>
      <c r="E694" s="65" t="str">
        <f>IF(ISBLANK(A694),"",_xlfn.XLOOKUP(A694,Clients!A:A,Clients!B:B))</f>
        <v/>
      </c>
      <c r="F694" s="100" t="str">
        <f>IF(ISBLANK(C694),"",SUM(_xlfn.XLOOKUP(D694,Inventaire!C:C,Inventaire!D:D)*C694))</f>
        <v/>
      </c>
      <c r="G694" s="61" t="str">
        <f t="shared" ca="1" si="10"/>
        <v/>
      </c>
      <c r="I694" s="30"/>
      <c r="J694" s="30"/>
      <c r="K694" s="68" t="str">
        <f>IF(ISBLANK(I694),"",_xlfn.XLOOKUP(I694,Inventaire!A:A,Inventaire!C:C))</f>
        <v/>
      </c>
      <c r="L694" s="67"/>
    </row>
    <row r="695" spans="1:12" ht="15" customHeight="1" x14ac:dyDescent="0.25">
      <c r="A695" s="30"/>
      <c r="B695" s="30"/>
      <c r="C695" s="30"/>
      <c r="D695" s="30" t="str">
        <f>IF(ISBLANK(B695),"",_xlfn.XLOOKUP(B695,Inventaire!A:A,Inventaire!C:C))</f>
        <v/>
      </c>
      <c r="E695" s="65" t="str">
        <f>IF(ISBLANK(A695),"",_xlfn.XLOOKUP(A695,Clients!A:A,Clients!B:B))</f>
        <v/>
      </c>
      <c r="F695" s="100" t="str">
        <f>IF(ISBLANK(C695),"",SUM(_xlfn.XLOOKUP(D695,Inventaire!C:C,Inventaire!D:D)*C695))</f>
        <v/>
      </c>
      <c r="G695" s="61" t="str">
        <f t="shared" ca="1" si="10"/>
        <v/>
      </c>
      <c r="I695" s="30"/>
      <c r="J695" s="30"/>
      <c r="K695" s="68" t="str">
        <f>IF(ISBLANK(I695),"",_xlfn.XLOOKUP(I695,Inventaire!A:A,Inventaire!C:C))</f>
        <v/>
      </c>
      <c r="L695" s="67"/>
    </row>
    <row r="696" spans="1:12" ht="15" customHeight="1" x14ac:dyDescent="0.25">
      <c r="A696" s="30"/>
      <c r="B696" s="30"/>
      <c r="C696" s="30"/>
      <c r="D696" s="30" t="str">
        <f>IF(ISBLANK(B696),"",_xlfn.XLOOKUP(B696,Inventaire!A:A,Inventaire!C:C))</f>
        <v/>
      </c>
      <c r="E696" s="65" t="str">
        <f>IF(ISBLANK(A696),"",_xlfn.XLOOKUP(A696,Clients!A:A,Clients!B:B))</f>
        <v/>
      </c>
      <c r="F696" s="100" t="str">
        <f>IF(ISBLANK(C696),"",SUM(_xlfn.XLOOKUP(D696,Inventaire!C:C,Inventaire!D:D)*C696))</f>
        <v/>
      </c>
      <c r="G696" s="61" t="str">
        <f t="shared" ca="1" si="10"/>
        <v/>
      </c>
      <c r="I696" s="30"/>
      <c r="J696" s="30"/>
      <c r="K696" s="68" t="str">
        <f>IF(ISBLANK(I696),"",_xlfn.XLOOKUP(I696,Inventaire!A:A,Inventaire!C:C))</f>
        <v/>
      </c>
      <c r="L696" s="67"/>
    </row>
    <row r="697" spans="1:12" ht="15" customHeight="1" x14ac:dyDescent="0.25">
      <c r="A697" s="30"/>
      <c r="B697" s="30"/>
      <c r="C697" s="30"/>
      <c r="D697" s="30" t="str">
        <f>IF(ISBLANK(B697),"",_xlfn.XLOOKUP(B697,Inventaire!A:A,Inventaire!C:C))</f>
        <v/>
      </c>
      <c r="E697" s="65" t="str">
        <f>IF(ISBLANK(A697),"",_xlfn.XLOOKUP(A697,Clients!A:A,Clients!B:B))</f>
        <v/>
      </c>
      <c r="F697" s="100" t="str">
        <f>IF(ISBLANK(C697),"",SUM(_xlfn.XLOOKUP(D697,Inventaire!C:C,Inventaire!D:D)*C697))</f>
        <v/>
      </c>
      <c r="G697" s="61" t="str">
        <f t="shared" ca="1" si="10"/>
        <v/>
      </c>
      <c r="I697" s="30"/>
      <c r="J697" s="30"/>
      <c r="K697" s="68" t="str">
        <f>IF(ISBLANK(I697),"",_xlfn.XLOOKUP(I697,Inventaire!A:A,Inventaire!C:C))</f>
        <v/>
      </c>
      <c r="L697" s="67"/>
    </row>
    <row r="698" spans="1:12" ht="15" customHeight="1" x14ac:dyDescent="0.25">
      <c r="A698" s="30"/>
      <c r="B698" s="30"/>
      <c r="C698" s="30"/>
      <c r="D698" s="30" t="str">
        <f>IF(ISBLANK(B698),"",_xlfn.XLOOKUP(B698,Inventaire!A:A,Inventaire!C:C))</f>
        <v/>
      </c>
      <c r="E698" s="65" t="str">
        <f>IF(ISBLANK(A698),"",_xlfn.XLOOKUP(A698,Clients!A:A,Clients!B:B))</f>
        <v/>
      </c>
      <c r="F698" s="100" t="str">
        <f>IF(ISBLANK(C698),"",SUM(_xlfn.XLOOKUP(D698,Inventaire!C:C,Inventaire!D:D)*C698))</f>
        <v/>
      </c>
      <c r="G698" s="61" t="str">
        <f t="shared" ca="1" si="10"/>
        <v/>
      </c>
      <c r="I698" s="30"/>
      <c r="J698" s="30"/>
      <c r="K698" s="68" t="str">
        <f>IF(ISBLANK(I698),"",_xlfn.XLOOKUP(I698,Inventaire!A:A,Inventaire!C:C))</f>
        <v/>
      </c>
      <c r="L698" s="67"/>
    </row>
    <row r="699" spans="1:12" ht="15" customHeight="1" x14ac:dyDescent="0.25">
      <c r="A699" s="30"/>
      <c r="B699" s="30"/>
      <c r="C699" s="30"/>
      <c r="D699" s="30" t="str">
        <f>IF(ISBLANK(B699),"",_xlfn.XLOOKUP(B699,Inventaire!A:A,Inventaire!C:C))</f>
        <v/>
      </c>
      <c r="E699" s="65" t="str">
        <f>IF(ISBLANK(A699),"",_xlfn.XLOOKUP(A699,Clients!A:A,Clients!B:B))</f>
        <v/>
      </c>
      <c r="F699" s="100" t="str">
        <f>IF(ISBLANK(C699),"",SUM(_xlfn.XLOOKUP(D699,Inventaire!C:C,Inventaire!D:D)*C699))</f>
        <v/>
      </c>
      <c r="G699" s="61" t="str">
        <f t="shared" ca="1" si="10"/>
        <v/>
      </c>
      <c r="I699" s="30"/>
      <c r="J699" s="30"/>
      <c r="K699" s="68" t="str">
        <f>IF(ISBLANK(I699),"",_xlfn.XLOOKUP(I699,Inventaire!A:A,Inventaire!C:C))</f>
        <v/>
      </c>
      <c r="L699" s="67"/>
    </row>
    <row r="700" spans="1:12" ht="15" customHeight="1" x14ac:dyDescent="0.25">
      <c r="A700" s="30"/>
      <c r="B700" s="30"/>
      <c r="C700" s="30"/>
      <c r="D700" s="30" t="str">
        <f>IF(ISBLANK(B700),"",_xlfn.XLOOKUP(B700,Inventaire!A:A,Inventaire!C:C))</f>
        <v/>
      </c>
      <c r="E700" s="65" t="str">
        <f>IF(ISBLANK(A700),"",_xlfn.XLOOKUP(A700,Clients!A:A,Clients!B:B))</f>
        <v/>
      </c>
      <c r="F700" s="100" t="str">
        <f>IF(ISBLANK(C700),"",SUM(_xlfn.XLOOKUP(D700,Inventaire!C:C,Inventaire!D:D)*C700))</f>
        <v/>
      </c>
      <c r="G700" s="61"/>
      <c r="I700" s="30"/>
      <c r="J700" s="30"/>
      <c r="K700" s="68" t="str">
        <f>IF(ISBLANK(I700),"",_xlfn.XLOOKUP(I700,Inventaire!A:A,Inventaire!C:C))</f>
        <v/>
      </c>
      <c r="L700" s="67"/>
    </row>
    <row r="701" spans="1:12" ht="15" customHeight="1" x14ac:dyDescent="0.25">
      <c r="A701" s="30"/>
      <c r="B701" s="30"/>
      <c r="C701" s="30"/>
      <c r="D701" s="30" t="str">
        <f>IF(ISBLANK(B701),"",_xlfn.XLOOKUP(B701,Inventaire!A:A,Inventaire!C:C))</f>
        <v/>
      </c>
      <c r="E701" s="65" t="str">
        <f>IF(ISBLANK(A701),"",_xlfn.XLOOKUP(A701,Clients!A:A,Clients!B:B))</f>
        <v/>
      </c>
      <c r="F701" s="100" t="str">
        <f>IF(ISBLANK(C701),"",SUM(_xlfn.XLOOKUP(D701,Inventaire!C:C,Inventaire!D:D)*C701))</f>
        <v/>
      </c>
      <c r="G701" s="61" t="str">
        <f t="shared" ca="1" si="10"/>
        <v/>
      </c>
      <c r="I701" s="30"/>
      <c r="J701" s="30"/>
      <c r="K701" s="68" t="str">
        <f>IF(ISBLANK(I701),"",_xlfn.XLOOKUP(I701,Inventaire!A:A,Inventaire!C:C))</f>
        <v/>
      </c>
      <c r="L701" s="67"/>
    </row>
    <row r="702" spans="1:12" ht="15" customHeight="1" x14ac:dyDescent="0.25">
      <c r="A702" s="30"/>
      <c r="B702" s="30"/>
      <c r="C702" s="30"/>
      <c r="D702" s="30" t="str">
        <f>IF(ISBLANK(B702),"",_xlfn.XLOOKUP(B702,Inventaire!A:A,Inventaire!C:C))</f>
        <v/>
      </c>
      <c r="E702" s="65" t="str">
        <f>IF(ISBLANK(A702),"",_xlfn.XLOOKUP(A702,Clients!A:A,Clients!B:B))</f>
        <v/>
      </c>
      <c r="F702" s="100" t="str">
        <f>IF(ISBLANK(C702),"",SUM(_xlfn.XLOOKUP(D702,Inventaire!C:C,Inventaire!D:D)*C702))</f>
        <v/>
      </c>
      <c r="G702" s="61" t="str">
        <f t="shared" ca="1" si="10"/>
        <v/>
      </c>
      <c r="I702" s="30"/>
      <c r="J702" s="30"/>
      <c r="K702" s="68" t="str">
        <f>IF(ISBLANK(I702),"",_xlfn.XLOOKUP(I702,Inventaire!A:A,Inventaire!C:C))</f>
        <v/>
      </c>
      <c r="L702" s="67"/>
    </row>
    <row r="703" spans="1:12" ht="15" customHeight="1" x14ac:dyDescent="0.25">
      <c r="A703" s="30"/>
      <c r="B703" s="30"/>
      <c r="C703" s="30"/>
      <c r="D703" s="30" t="str">
        <f>IF(ISBLANK(B703),"",_xlfn.XLOOKUP(B703,Inventaire!A:A,Inventaire!C:C))</f>
        <v/>
      </c>
      <c r="E703" s="65" t="str">
        <f>IF(ISBLANK(A703),"",_xlfn.XLOOKUP(A703,Clients!A:A,Clients!B:B))</f>
        <v/>
      </c>
      <c r="F703" s="100" t="str">
        <f>IF(ISBLANK(C703),"",SUM(_xlfn.XLOOKUP(D703,Inventaire!C:C,Inventaire!D:D)*C703))</f>
        <v/>
      </c>
      <c r="G703" s="61" t="str">
        <f t="shared" ca="1" si="10"/>
        <v/>
      </c>
      <c r="I703" s="30"/>
      <c r="J703" s="30"/>
      <c r="K703" s="68" t="str">
        <f>IF(ISBLANK(I703),"",_xlfn.XLOOKUP(I703,Inventaire!A:A,Inventaire!C:C))</f>
        <v/>
      </c>
      <c r="L703" s="67"/>
    </row>
    <row r="704" spans="1:12" ht="15" customHeight="1" x14ac:dyDescent="0.25">
      <c r="A704" s="30"/>
      <c r="B704" s="30"/>
      <c r="C704" s="30"/>
      <c r="D704" s="30" t="str">
        <f>IF(ISBLANK(B704),"",_xlfn.XLOOKUP(B704,Inventaire!A:A,Inventaire!C:C))</f>
        <v/>
      </c>
      <c r="E704" s="65" t="str">
        <f>IF(ISBLANK(A704),"",_xlfn.XLOOKUP(A704,Clients!A:A,Clients!B:B))</f>
        <v/>
      </c>
      <c r="F704" s="100" t="str">
        <f>IF(ISBLANK(C704),"",SUM(_xlfn.XLOOKUP(D704,Inventaire!C:C,Inventaire!D:D)*C704))</f>
        <v/>
      </c>
      <c r="G704" s="61" t="str">
        <f t="shared" ca="1" si="10"/>
        <v/>
      </c>
      <c r="I704" s="30"/>
      <c r="J704" s="30"/>
      <c r="K704" s="68" t="str">
        <f>IF(ISBLANK(I704),"",_xlfn.XLOOKUP(I704,Inventaire!A:A,Inventaire!C:C))</f>
        <v/>
      </c>
      <c r="L704" s="67"/>
    </row>
    <row r="705" spans="1:12" ht="15" customHeight="1" x14ac:dyDescent="0.25">
      <c r="A705" s="30"/>
      <c r="B705" s="30"/>
      <c r="C705" s="30"/>
      <c r="D705" s="30" t="str">
        <f>IF(ISBLANK(B705),"",_xlfn.XLOOKUP(B705,Inventaire!A:A,Inventaire!C:C))</f>
        <v/>
      </c>
      <c r="E705" s="65" t="str">
        <f>IF(ISBLANK(A705),"",_xlfn.XLOOKUP(A705,Clients!A:A,Clients!B:B))</f>
        <v/>
      </c>
      <c r="F705" s="100" t="str">
        <f>IF(ISBLANK(C705),"",SUM(_xlfn.XLOOKUP(D705,Inventaire!C:C,Inventaire!D:D)*C705))</f>
        <v/>
      </c>
      <c r="G705" s="61" t="str">
        <f t="shared" ca="1" si="10"/>
        <v/>
      </c>
      <c r="I705" s="30"/>
      <c r="J705" s="30"/>
      <c r="K705" s="68" t="str">
        <f>IF(ISBLANK(I705),"",_xlfn.XLOOKUP(I705,Inventaire!A:A,Inventaire!C:C))</f>
        <v/>
      </c>
      <c r="L705" s="67"/>
    </row>
    <row r="706" spans="1:12" ht="15" customHeight="1" x14ac:dyDescent="0.25">
      <c r="A706" s="30"/>
      <c r="B706" s="30"/>
      <c r="C706" s="30"/>
      <c r="D706" s="30" t="str">
        <f>IF(ISBLANK(B706),"",_xlfn.XLOOKUP(B706,Inventaire!A:A,Inventaire!C:C))</f>
        <v/>
      </c>
      <c r="E706" s="65" t="str">
        <f>IF(ISBLANK(A706),"",_xlfn.XLOOKUP(A706,Clients!A:A,Clients!B:B))</f>
        <v/>
      </c>
      <c r="F706" s="100" t="str">
        <f>IF(ISBLANK(C706),"",SUM(_xlfn.XLOOKUP(D706,Inventaire!C:C,Inventaire!D:D)*C706))</f>
        <v/>
      </c>
      <c r="G706" s="61" t="str">
        <f t="shared" ca="1" si="10"/>
        <v/>
      </c>
      <c r="I706" s="30"/>
      <c r="J706" s="30"/>
      <c r="K706" s="68" t="str">
        <f>IF(ISBLANK(I706),"",_xlfn.XLOOKUP(I706,Inventaire!A:A,Inventaire!C:C))</f>
        <v/>
      </c>
      <c r="L706" s="67"/>
    </row>
    <row r="707" spans="1:12" ht="15" customHeight="1" x14ac:dyDescent="0.25">
      <c r="A707" s="30"/>
      <c r="B707" s="30"/>
      <c r="C707" s="30"/>
      <c r="D707" s="30" t="str">
        <f>IF(ISBLANK(B707),"",_xlfn.XLOOKUP(B707,Inventaire!A:A,Inventaire!C:C))</f>
        <v/>
      </c>
      <c r="E707" s="65" t="str">
        <f>IF(ISBLANK(A707),"",_xlfn.XLOOKUP(A707,Clients!A:A,Clients!B:B))</f>
        <v/>
      </c>
      <c r="F707" s="100" t="str">
        <f>IF(ISBLANK(C707),"",SUM(_xlfn.XLOOKUP(D707,Inventaire!C:C,Inventaire!D:D)*C707))</f>
        <v/>
      </c>
      <c r="G707" s="61" t="str">
        <f t="shared" ca="1" si="10"/>
        <v/>
      </c>
      <c r="I707" s="30"/>
      <c r="J707" s="30"/>
      <c r="K707" s="68" t="str">
        <f>IF(ISBLANK(I707),"",_xlfn.XLOOKUP(I707,Inventaire!A:A,Inventaire!C:C))</f>
        <v/>
      </c>
      <c r="L707" s="67"/>
    </row>
    <row r="708" spans="1:12" ht="15" customHeight="1" x14ac:dyDescent="0.25">
      <c r="A708" s="30"/>
      <c r="B708" s="30"/>
      <c r="C708" s="30"/>
      <c r="D708" s="30" t="str">
        <f>IF(ISBLANK(B708),"",_xlfn.XLOOKUP(B708,Inventaire!A:A,Inventaire!C:C))</f>
        <v/>
      </c>
      <c r="E708" s="65" t="str">
        <f>IF(ISBLANK(A708),"",_xlfn.XLOOKUP(A708,Clients!A:A,Clients!B:B))</f>
        <v/>
      </c>
      <c r="F708" s="100" t="str">
        <f>IF(ISBLANK(C708),"",SUM(_xlfn.XLOOKUP(D708,Inventaire!C:C,Inventaire!D:D)*C708))</f>
        <v/>
      </c>
      <c r="G708" s="61" t="str">
        <f t="shared" ref="G708:G771" ca="1" si="11">IF(ISBLANK(C708),"",TODAY())</f>
        <v/>
      </c>
      <c r="I708" s="30"/>
      <c r="J708" s="30"/>
      <c r="K708" s="68" t="str">
        <f>IF(ISBLANK(I708),"",_xlfn.XLOOKUP(I708,Inventaire!A:A,Inventaire!C:C))</f>
        <v/>
      </c>
      <c r="L708" s="67"/>
    </row>
    <row r="709" spans="1:12" ht="15" customHeight="1" x14ac:dyDescent="0.25">
      <c r="A709" s="30"/>
      <c r="B709" s="30"/>
      <c r="C709" s="30"/>
      <c r="D709" s="30" t="str">
        <f>IF(ISBLANK(B709),"",_xlfn.XLOOKUP(B709,Inventaire!A:A,Inventaire!C:C))</f>
        <v/>
      </c>
      <c r="E709" s="65" t="str">
        <f>IF(ISBLANK(A709),"",_xlfn.XLOOKUP(A709,Clients!A:A,Clients!B:B))</f>
        <v/>
      </c>
      <c r="F709" s="100" t="str">
        <f>IF(ISBLANK(C709),"",SUM(_xlfn.XLOOKUP(D709,Inventaire!C:C,Inventaire!D:D)*C709))</f>
        <v/>
      </c>
      <c r="G709" s="61" t="str">
        <f t="shared" ca="1" si="11"/>
        <v/>
      </c>
      <c r="I709" s="30"/>
      <c r="J709" s="30"/>
      <c r="K709" s="68" t="str">
        <f>IF(ISBLANK(I709),"",_xlfn.XLOOKUP(I709,Inventaire!A:A,Inventaire!C:C))</f>
        <v/>
      </c>
      <c r="L709" s="67"/>
    </row>
    <row r="710" spans="1:12" ht="15" customHeight="1" x14ac:dyDescent="0.25">
      <c r="A710" s="30"/>
      <c r="B710" s="30"/>
      <c r="C710" s="30"/>
      <c r="D710" s="30" t="str">
        <f>IF(ISBLANK(B710),"",_xlfn.XLOOKUP(B710,Inventaire!A:A,Inventaire!C:C))</f>
        <v/>
      </c>
      <c r="E710" s="65" t="str">
        <f>IF(ISBLANK(A710),"",_xlfn.XLOOKUP(A710,Clients!A:A,Clients!B:B))</f>
        <v/>
      </c>
      <c r="F710" s="100" t="str">
        <f>IF(ISBLANK(C710),"",SUM(_xlfn.XLOOKUP(D710,Inventaire!C:C,Inventaire!D:D)*C710))</f>
        <v/>
      </c>
      <c r="G710" s="61" t="str">
        <f t="shared" ca="1" si="11"/>
        <v/>
      </c>
      <c r="I710" s="30"/>
      <c r="J710" s="30"/>
      <c r="K710" s="68" t="str">
        <f>IF(ISBLANK(I710),"",_xlfn.XLOOKUP(I710,Inventaire!A:A,Inventaire!C:C))</f>
        <v/>
      </c>
      <c r="L710" s="67"/>
    </row>
    <row r="711" spans="1:12" ht="15" customHeight="1" x14ac:dyDescent="0.25">
      <c r="A711" s="30"/>
      <c r="B711" s="30"/>
      <c r="C711" s="30"/>
      <c r="D711" s="30" t="str">
        <f>IF(ISBLANK(B711),"",_xlfn.XLOOKUP(B711,Inventaire!A:A,Inventaire!C:C))</f>
        <v/>
      </c>
      <c r="E711" s="65" t="str">
        <f>IF(ISBLANK(A711),"",_xlfn.XLOOKUP(A711,Clients!A:A,Clients!B:B))</f>
        <v/>
      </c>
      <c r="F711" s="100" t="str">
        <f>IF(ISBLANK(C711),"",SUM(_xlfn.XLOOKUP(D711,Inventaire!C:C,Inventaire!D:D)*C711))</f>
        <v/>
      </c>
      <c r="G711" s="61" t="str">
        <f t="shared" ca="1" si="11"/>
        <v/>
      </c>
      <c r="I711" s="30"/>
      <c r="J711" s="30"/>
      <c r="K711" s="68" t="str">
        <f>IF(ISBLANK(I711),"",_xlfn.XLOOKUP(I711,Inventaire!A:A,Inventaire!C:C))</f>
        <v/>
      </c>
      <c r="L711" s="67"/>
    </row>
    <row r="712" spans="1:12" ht="15" customHeight="1" x14ac:dyDescent="0.25">
      <c r="A712" s="30"/>
      <c r="B712" s="30"/>
      <c r="C712" s="30"/>
      <c r="D712" s="30" t="str">
        <f>IF(ISBLANK(B712),"",_xlfn.XLOOKUP(B712,Inventaire!A:A,Inventaire!C:C))</f>
        <v/>
      </c>
      <c r="E712" s="65" t="str">
        <f>IF(ISBLANK(A712),"",_xlfn.XLOOKUP(A712,Clients!A:A,Clients!B:B))</f>
        <v/>
      </c>
      <c r="F712" s="100" t="str">
        <f>IF(ISBLANK(C712),"",SUM(_xlfn.XLOOKUP(D712,Inventaire!C:C,Inventaire!D:D)*C712))</f>
        <v/>
      </c>
      <c r="G712" s="61" t="str">
        <f t="shared" ca="1" si="11"/>
        <v/>
      </c>
      <c r="I712" s="30"/>
      <c r="J712" s="30"/>
      <c r="K712" s="68" t="str">
        <f>IF(ISBLANK(I712),"",_xlfn.XLOOKUP(I712,Inventaire!A:A,Inventaire!C:C))</f>
        <v/>
      </c>
      <c r="L712" s="67"/>
    </row>
    <row r="713" spans="1:12" ht="15" customHeight="1" x14ac:dyDescent="0.25">
      <c r="A713" s="30"/>
      <c r="B713" s="30"/>
      <c r="C713" s="30"/>
      <c r="D713" s="30" t="str">
        <f>IF(ISBLANK(B713),"",_xlfn.XLOOKUP(B713,Inventaire!A:A,Inventaire!C:C))</f>
        <v/>
      </c>
      <c r="E713" s="65" t="str">
        <f>IF(ISBLANK(A713),"",_xlfn.XLOOKUP(A713,Clients!A:A,Clients!B:B))</f>
        <v/>
      </c>
      <c r="F713" s="100" t="str">
        <f>IF(ISBLANK(C713),"",SUM(_xlfn.XLOOKUP(D713,Inventaire!C:C,Inventaire!D:D)*C713))</f>
        <v/>
      </c>
      <c r="G713" s="61" t="str">
        <f t="shared" ca="1" si="11"/>
        <v/>
      </c>
      <c r="I713" s="30"/>
      <c r="J713" s="30"/>
      <c r="K713" s="68" t="str">
        <f>IF(ISBLANK(I713),"",_xlfn.XLOOKUP(I713,Inventaire!A:A,Inventaire!C:C))</f>
        <v/>
      </c>
      <c r="L713" s="67"/>
    </row>
    <row r="714" spans="1:12" ht="15" customHeight="1" x14ac:dyDescent="0.25">
      <c r="A714" s="30"/>
      <c r="B714" s="30"/>
      <c r="C714" s="30"/>
      <c r="D714" s="30" t="str">
        <f>IF(ISBLANK(B714),"",_xlfn.XLOOKUP(B714,Inventaire!A:A,Inventaire!C:C))</f>
        <v/>
      </c>
      <c r="E714" s="65" t="str">
        <f>IF(ISBLANK(A714),"",_xlfn.XLOOKUP(A714,Clients!A:A,Clients!B:B))</f>
        <v/>
      </c>
      <c r="F714" s="100" t="str">
        <f>IF(ISBLANK(C714),"",SUM(_xlfn.XLOOKUP(D714,Inventaire!C:C,Inventaire!D:D)*C714))</f>
        <v/>
      </c>
      <c r="G714" s="61" t="str">
        <f t="shared" ca="1" si="11"/>
        <v/>
      </c>
      <c r="I714" s="30"/>
      <c r="J714" s="30"/>
      <c r="K714" s="68" t="str">
        <f>IF(ISBLANK(I714),"",_xlfn.XLOOKUP(I714,Inventaire!A:A,Inventaire!C:C))</f>
        <v/>
      </c>
      <c r="L714" s="67"/>
    </row>
    <row r="715" spans="1:12" ht="15" customHeight="1" x14ac:dyDescent="0.25">
      <c r="A715" s="30"/>
      <c r="B715" s="30"/>
      <c r="C715" s="30"/>
      <c r="D715" s="30" t="str">
        <f>IF(ISBLANK(B715),"",_xlfn.XLOOKUP(B715,Inventaire!A:A,Inventaire!C:C))</f>
        <v/>
      </c>
      <c r="E715" s="65" t="str">
        <f>IF(ISBLANK(A715),"",_xlfn.XLOOKUP(A715,Clients!A:A,Clients!B:B))</f>
        <v/>
      </c>
      <c r="F715" s="100" t="str">
        <f>IF(ISBLANK(C715),"",SUM(_xlfn.XLOOKUP(D715,Inventaire!C:C,Inventaire!D:D)*C715))</f>
        <v/>
      </c>
      <c r="G715" s="61" t="str">
        <f t="shared" ca="1" si="11"/>
        <v/>
      </c>
      <c r="I715" s="30"/>
      <c r="J715" s="30"/>
      <c r="K715" s="68" t="str">
        <f>IF(ISBLANK(I715),"",_xlfn.XLOOKUP(I715,Inventaire!A:A,Inventaire!C:C))</f>
        <v/>
      </c>
      <c r="L715" s="67"/>
    </row>
    <row r="716" spans="1:12" ht="15" customHeight="1" x14ac:dyDescent="0.25">
      <c r="A716" s="30"/>
      <c r="B716" s="30"/>
      <c r="C716" s="30"/>
      <c r="D716" s="30" t="str">
        <f>IF(ISBLANK(B716),"",_xlfn.XLOOKUP(B716,Inventaire!A:A,Inventaire!C:C))</f>
        <v/>
      </c>
      <c r="E716" s="65" t="str">
        <f>IF(ISBLANK(A716),"",_xlfn.XLOOKUP(A716,Clients!A:A,Clients!B:B))</f>
        <v/>
      </c>
      <c r="F716" s="100" t="str">
        <f>IF(ISBLANK(C716),"",SUM(_xlfn.XLOOKUP(D716,Inventaire!C:C,Inventaire!D:D)*C716))</f>
        <v/>
      </c>
      <c r="G716" s="61" t="str">
        <f t="shared" ca="1" si="11"/>
        <v/>
      </c>
      <c r="I716" s="30"/>
      <c r="J716" s="30"/>
      <c r="K716" s="68" t="str">
        <f>IF(ISBLANK(I716),"",_xlfn.XLOOKUP(I716,Inventaire!A:A,Inventaire!C:C))</f>
        <v/>
      </c>
      <c r="L716" s="67"/>
    </row>
    <row r="717" spans="1:12" ht="15" customHeight="1" x14ac:dyDescent="0.25">
      <c r="A717" s="30"/>
      <c r="B717" s="30"/>
      <c r="C717" s="30"/>
      <c r="D717" s="30" t="str">
        <f>IF(ISBLANK(B717),"",_xlfn.XLOOKUP(B717,Inventaire!A:A,Inventaire!C:C))</f>
        <v/>
      </c>
      <c r="E717" s="65" t="str">
        <f>IF(ISBLANK(A717),"",_xlfn.XLOOKUP(A717,Clients!A:A,Clients!B:B))</f>
        <v/>
      </c>
      <c r="F717" s="100" t="str">
        <f>IF(ISBLANK(C717),"",SUM(_xlfn.XLOOKUP(D717,Inventaire!C:C,Inventaire!D:D)*C717))</f>
        <v/>
      </c>
      <c r="G717" s="61" t="str">
        <f t="shared" ca="1" si="11"/>
        <v/>
      </c>
      <c r="I717" s="30"/>
      <c r="J717" s="30"/>
      <c r="K717" s="68" t="str">
        <f>IF(ISBLANK(I717),"",_xlfn.XLOOKUP(I717,Inventaire!A:A,Inventaire!C:C))</f>
        <v/>
      </c>
      <c r="L717" s="67"/>
    </row>
    <row r="718" spans="1:12" ht="15" customHeight="1" x14ac:dyDescent="0.25">
      <c r="A718" s="30"/>
      <c r="B718" s="30"/>
      <c r="C718" s="30"/>
      <c r="D718" s="30" t="str">
        <f>IF(ISBLANK(B718),"",_xlfn.XLOOKUP(B718,Inventaire!A:A,Inventaire!C:C))</f>
        <v/>
      </c>
      <c r="E718" s="65" t="str">
        <f>IF(ISBLANK(A718),"",_xlfn.XLOOKUP(A718,Clients!A:A,Clients!B:B))</f>
        <v/>
      </c>
      <c r="F718" s="100" t="str">
        <f>IF(ISBLANK(C718),"",SUM(_xlfn.XLOOKUP(D718,Inventaire!C:C,Inventaire!D:D)*C718))</f>
        <v/>
      </c>
      <c r="G718" s="61" t="str">
        <f t="shared" ca="1" si="11"/>
        <v/>
      </c>
      <c r="I718" s="30"/>
      <c r="J718" s="30"/>
      <c r="K718" s="68" t="str">
        <f>IF(ISBLANK(I718),"",_xlfn.XLOOKUP(I718,Inventaire!A:A,Inventaire!C:C))</f>
        <v/>
      </c>
      <c r="L718" s="67"/>
    </row>
    <row r="719" spans="1:12" ht="15" customHeight="1" x14ac:dyDescent="0.25">
      <c r="A719" s="30"/>
      <c r="B719" s="30"/>
      <c r="C719" s="30"/>
      <c r="D719" s="30" t="str">
        <f>IF(ISBLANK(B719),"",_xlfn.XLOOKUP(B719,Inventaire!A:A,Inventaire!C:C))</f>
        <v/>
      </c>
      <c r="E719" s="65" t="str">
        <f>IF(ISBLANK(A719),"",_xlfn.XLOOKUP(A719,Clients!A:A,Clients!B:B))</f>
        <v/>
      </c>
      <c r="F719" s="100" t="str">
        <f>IF(ISBLANK(C719),"",SUM(_xlfn.XLOOKUP(D719,Inventaire!C:C,Inventaire!D:D)*C719))</f>
        <v/>
      </c>
      <c r="G719" s="61" t="str">
        <f t="shared" ca="1" si="11"/>
        <v/>
      </c>
      <c r="I719" s="30"/>
      <c r="J719" s="30"/>
      <c r="K719" s="68" t="str">
        <f>IF(ISBLANK(I719),"",_xlfn.XLOOKUP(I719,Inventaire!A:A,Inventaire!C:C))</f>
        <v/>
      </c>
      <c r="L719" s="67"/>
    </row>
    <row r="720" spans="1:12" ht="15" customHeight="1" x14ac:dyDescent="0.25">
      <c r="A720" s="30"/>
      <c r="B720" s="30"/>
      <c r="C720" s="30"/>
      <c r="D720" s="30" t="str">
        <f>IF(ISBLANK(B720),"",_xlfn.XLOOKUP(B720,Inventaire!A:A,Inventaire!C:C))</f>
        <v/>
      </c>
      <c r="E720" s="65" t="str">
        <f>IF(ISBLANK(A720),"",_xlfn.XLOOKUP(A720,Clients!A:A,Clients!B:B))</f>
        <v/>
      </c>
      <c r="F720" s="100" t="str">
        <f>IF(ISBLANK(C720),"",SUM(_xlfn.XLOOKUP(D720,Inventaire!C:C,Inventaire!D:D)*C720))</f>
        <v/>
      </c>
      <c r="G720" s="61" t="str">
        <f t="shared" ca="1" si="11"/>
        <v/>
      </c>
      <c r="I720" s="30"/>
      <c r="J720" s="30"/>
      <c r="K720" s="68" t="str">
        <f>IF(ISBLANK(I720),"",_xlfn.XLOOKUP(I720,Inventaire!A:A,Inventaire!C:C))</f>
        <v/>
      </c>
      <c r="L720" s="67"/>
    </row>
    <row r="721" spans="1:12" ht="15" customHeight="1" x14ac:dyDescent="0.25">
      <c r="A721" s="30"/>
      <c r="B721" s="30"/>
      <c r="C721" s="30"/>
      <c r="D721" s="30" t="str">
        <f>IF(ISBLANK(B721),"",_xlfn.XLOOKUP(B721,Inventaire!A:A,Inventaire!C:C))</f>
        <v/>
      </c>
      <c r="E721" s="65" t="str">
        <f>IF(ISBLANK(A721),"",_xlfn.XLOOKUP(A721,Clients!A:A,Clients!B:B))</f>
        <v/>
      </c>
      <c r="F721" s="100" t="str">
        <f>IF(ISBLANK(C721),"",SUM(_xlfn.XLOOKUP(D721,Inventaire!C:C,Inventaire!D:D)*C721))</f>
        <v/>
      </c>
      <c r="G721" s="61" t="str">
        <f t="shared" ca="1" si="11"/>
        <v/>
      </c>
      <c r="I721" s="30"/>
      <c r="J721" s="30"/>
      <c r="K721" s="68" t="str">
        <f>IF(ISBLANK(I721),"",_xlfn.XLOOKUP(I721,Inventaire!A:A,Inventaire!C:C))</f>
        <v/>
      </c>
      <c r="L721" s="67"/>
    </row>
    <row r="722" spans="1:12" ht="15" customHeight="1" x14ac:dyDescent="0.25">
      <c r="A722" s="30"/>
      <c r="B722" s="30"/>
      <c r="C722" s="30"/>
      <c r="D722" s="30" t="str">
        <f>IF(ISBLANK(B722),"",_xlfn.XLOOKUP(B722,Inventaire!A:A,Inventaire!C:C))</f>
        <v/>
      </c>
      <c r="E722" s="65" t="str">
        <f>IF(ISBLANK(A722),"",_xlfn.XLOOKUP(A722,Clients!A:A,Clients!B:B))</f>
        <v/>
      </c>
      <c r="F722" s="100" t="str">
        <f>IF(ISBLANK(C722),"",SUM(_xlfn.XLOOKUP(D722,Inventaire!C:C,Inventaire!D:D)*C722))</f>
        <v/>
      </c>
      <c r="G722" s="61" t="str">
        <f t="shared" ca="1" si="11"/>
        <v/>
      </c>
      <c r="I722" s="30"/>
      <c r="J722" s="30"/>
      <c r="K722" s="68" t="str">
        <f>IF(ISBLANK(I722),"",_xlfn.XLOOKUP(I722,Inventaire!A:A,Inventaire!C:C))</f>
        <v/>
      </c>
      <c r="L722" s="67"/>
    </row>
    <row r="723" spans="1:12" ht="15" customHeight="1" x14ac:dyDescent="0.25">
      <c r="A723" s="30"/>
      <c r="B723" s="30"/>
      <c r="C723" s="30"/>
      <c r="D723" s="30" t="str">
        <f>IF(ISBLANK(B723),"",_xlfn.XLOOKUP(B723,Inventaire!A:A,Inventaire!C:C))</f>
        <v/>
      </c>
      <c r="E723" s="65" t="str">
        <f>IF(ISBLANK(A723),"",_xlfn.XLOOKUP(A723,Clients!A:A,Clients!B:B))</f>
        <v/>
      </c>
      <c r="F723" s="100" t="str">
        <f>IF(ISBLANK(C723),"",SUM(_xlfn.XLOOKUP(D723,Inventaire!C:C,Inventaire!D:D)*C723))</f>
        <v/>
      </c>
      <c r="G723" s="61" t="str">
        <f t="shared" ca="1" si="11"/>
        <v/>
      </c>
      <c r="I723" s="30"/>
      <c r="J723" s="30"/>
      <c r="K723" s="68" t="str">
        <f>IF(ISBLANK(I723),"",_xlfn.XLOOKUP(I723,Inventaire!A:A,Inventaire!C:C))</f>
        <v/>
      </c>
      <c r="L723" s="67"/>
    </row>
    <row r="724" spans="1:12" ht="15" customHeight="1" x14ac:dyDescent="0.25">
      <c r="A724" s="30"/>
      <c r="B724" s="30"/>
      <c r="C724" s="30"/>
      <c r="D724" s="30" t="str">
        <f>IF(ISBLANK(B724),"",_xlfn.XLOOKUP(B724,Inventaire!A:A,Inventaire!C:C))</f>
        <v/>
      </c>
      <c r="E724" s="65" t="str">
        <f>IF(ISBLANK(A724),"",_xlfn.XLOOKUP(A724,Clients!A:A,Clients!B:B))</f>
        <v/>
      </c>
      <c r="F724" s="100" t="str">
        <f>IF(ISBLANK(C724),"",SUM(_xlfn.XLOOKUP(D724,Inventaire!C:C,Inventaire!D:D)*C724))</f>
        <v/>
      </c>
      <c r="G724" s="61" t="str">
        <f t="shared" ca="1" si="11"/>
        <v/>
      </c>
      <c r="I724" s="30"/>
      <c r="J724" s="30"/>
      <c r="K724" s="68" t="str">
        <f>IF(ISBLANK(I724),"",_xlfn.XLOOKUP(I724,Inventaire!A:A,Inventaire!C:C))</f>
        <v/>
      </c>
      <c r="L724" s="67"/>
    </row>
    <row r="725" spans="1:12" ht="15" customHeight="1" x14ac:dyDescent="0.25">
      <c r="A725" s="30"/>
      <c r="B725" s="30"/>
      <c r="C725" s="30"/>
      <c r="D725" s="30" t="str">
        <f>IF(ISBLANK(B725),"",_xlfn.XLOOKUP(B725,Inventaire!A:A,Inventaire!C:C))</f>
        <v/>
      </c>
      <c r="E725" s="65" t="str">
        <f>IF(ISBLANK(A725),"",_xlfn.XLOOKUP(A725,Clients!A:A,Clients!B:B))</f>
        <v/>
      </c>
      <c r="F725" s="100" t="str">
        <f>IF(ISBLANK(C725),"",SUM(_xlfn.XLOOKUP(D725,Inventaire!C:C,Inventaire!D:D)*C725))</f>
        <v/>
      </c>
      <c r="G725" s="61" t="str">
        <f t="shared" ca="1" si="11"/>
        <v/>
      </c>
      <c r="I725" s="30"/>
      <c r="J725" s="30"/>
      <c r="K725" s="68" t="str">
        <f>IF(ISBLANK(I725),"",_xlfn.XLOOKUP(I725,Inventaire!A:A,Inventaire!C:C))</f>
        <v/>
      </c>
      <c r="L725" s="67"/>
    </row>
    <row r="726" spans="1:12" ht="15" customHeight="1" x14ac:dyDescent="0.25">
      <c r="A726" s="30"/>
      <c r="B726" s="30"/>
      <c r="C726" s="30"/>
      <c r="D726" s="30" t="str">
        <f>IF(ISBLANK(B726),"",_xlfn.XLOOKUP(B726,Inventaire!A:A,Inventaire!C:C))</f>
        <v/>
      </c>
      <c r="E726" s="65" t="str">
        <f>IF(ISBLANK(A726),"",_xlfn.XLOOKUP(A726,Clients!A:A,Clients!B:B))</f>
        <v/>
      </c>
      <c r="F726" s="100" t="str">
        <f>IF(ISBLANK(C726),"",SUM(_xlfn.XLOOKUP(D726,Inventaire!C:C,Inventaire!D:D)*C726))</f>
        <v/>
      </c>
      <c r="G726" s="61" t="str">
        <f t="shared" ca="1" si="11"/>
        <v/>
      </c>
      <c r="I726" s="30"/>
      <c r="J726" s="30"/>
      <c r="K726" s="68" t="str">
        <f>IF(ISBLANK(I726),"",_xlfn.XLOOKUP(I726,Inventaire!A:A,Inventaire!C:C))</f>
        <v/>
      </c>
      <c r="L726" s="67"/>
    </row>
    <row r="727" spans="1:12" ht="15" customHeight="1" x14ac:dyDescent="0.25">
      <c r="A727" s="30"/>
      <c r="B727" s="30"/>
      <c r="C727" s="30"/>
      <c r="D727" s="30" t="str">
        <f>IF(ISBLANK(B727),"",_xlfn.XLOOKUP(B727,Inventaire!A:A,Inventaire!C:C))</f>
        <v/>
      </c>
      <c r="E727" s="65" t="str">
        <f>IF(ISBLANK(A727),"",_xlfn.XLOOKUP(A727,Clients!A:A,Clients!B:B))</f>
        <v/>
      </c>
      <c r="F727" s="100" t="str">
        <f>IF(ISBLANK(C727),"",SUM(_xlfn.XLOOKUP(D727,Inventaire!C:C,Inventaire!D:D)*C727))</f>
        <v/>
      </c>
      <c r="G727" s="61" t="str">
        <f t="shared" ca="1" si="11"/>
        <v/>
      </c>
      <c r="I727" s="30"/>
      <c r="J727" s="30"/>
      <c r="K727" s="68" t="str">
        <f>IF(ISBLANK(I727),"",_xlfn.XLOOKUP(I727,Inventaire!A:A,Inventaire!C:C))</f>
        <v/>
      </c>
      <c r="L727" s="67"/>
    </row>
    <row r="728" spans="1:12" ht="15" customHeight="1" x14ac:dyDescent="0.25">
      <c r="A728" s="30"/>
      <c r="B728" s="30"/>
      <c r="C728" s="30"/>
      <c r="D728" s="30" t="str">
        <f>IF(ISBLANK(B728),"",_xlfn.XLOOKUP(B728,Inventaire!A:A,Inventaire!C:C))</f>
        <v/>
      </c>
      <c r="E728" s="65" t="str">
        <f>IF(ISBLANK(A728),"",_xlfn.XLOOKUP(A728,Clients!A:A,Clients!B:B))</f>
        <v/>
      </c>
      <c r="F728" s="100" t="str">
        <f>IF(ISBLANK(C728),"",SUM(_xlfn.XLOOKUP(D728,Inventaire!C:C,Inventaire!D:D)*C728))</f>
        <v/>
      </c>
      <c r="G728" s="61" t="str">
        <f t="shared" ca="1" si="11"/>
        <v/>
      </c>
      <c r="I728" s="30"/>
      <c r="J728" s="30"/>
      <c r="K728" s="68" t="str">
        <f>IF(ISBLANK(I728),"",_xlfn.XLOOKUP(I728,Inventaire!A:A,Inventaire!C:C))</f>
        <v/>
      </c>
      <c r="L728" s="67"/>
    </row>
    <row r="729" spans="1:12" ht="15" customHeight="1" x14ac:dyDescent="0.25">
      <c r="A729" s="30"/>
      <c r="B729" s="30"/>
      <c r="C729" s="30"/>
      <c r="D729" s="30" t="str">
        <f>IF(ISBLANK(B729),"",_xlfn.XLOOKUP(B729,Inventaire!A:A,Inventaire!C:C))</f>
        <v/>
      </c>
      <c r="E729" s="65" t="str">
        <f>IF(ISBLANK(A729),"",_xlfn.XLOOKUP(A729,Clients!A:A,Clients!B:B))</f>
        <v/>
      </c>
      <c r="F729" s="100" t="str">
        <f>IF(ISBLANK(C729),"",SUM(_xlfn.XLOOKUP(D729,Inventaire!C:C,Inventaire!D:D)*C729))</f>
        <v/>
      </c>
      <c r="G729" s="61" t="str">
        <f t="shared" ca="1" si="11"/>
        <v/>
      </c>
      <c r="I729" s="30"/>
      <c r="J729" s="30"/>
      <c r="K729" s="68" t="str">
        <f>IF(ISBLANK(I729),"",_xlfn.XLOOKUP(I729,Inventaire!A:A,Inventaire!C:C))</f>
        <v/>
      </c>
      <c r="L729" s="67"/>
    </row>
    <row r="730" spans="1:12" ht="15" customHeight="1" x14ac:dyDescent="0.25">
      <c r="A730" s="30"/>
      <c r="B730" s="30"/>
      <c r="C730" s="30"/>
      <c r="D730" s="30" t="str">
        <f>IF(ISBLANK(B730),"",_xlfn.XLOOKUP(B730,Inventaire!A:A,Inventaire!C:C))</f>
        <v/>
      </c>
      <c r="E730" s="65" t="str">
        <f>IF(ISBLANK(A730),"",_xlfn.XLOOKUP(A730,Clients!A:A,Clients!B:B))</f>
        <v/>
      </c>
      <c r="F730" s="100" t="str">
        <f>IF(ISBLANK(C730),"",SUM(_xlfn.XLOOKUP(D730,Inventaire!C:C,Inventaire!D:D)*C730))</f>
        <v/>
      </c>
      <c r="G730" s="61" t="str">
        <f t="shared" ca="1" si="11"/>
        <v/>
      </c>
      <c r="I730" s="30"/>
      <c r="J730" s="30"/>
      <c r="K730" s="68" t="str">
        <f>IF(ISBLANK(I730),"",_xlfn.XLOOKUP(I730,Inventaire!A:A,Inventaire!C:C))</f>
        <v/>
      </c>
      <c r="L730" s="67"/>
    </row>
    <row r="731" spans="1:12" ht="15" customHeight="1" x14ac:dyDescent="0.25">
      <c r="A731" s="30"/>
      <c r="B731" s="30"/>
      <c r="C731" s="30"/>
      <c r="D731" s="30" t="str">
        <f>IF(ISBLANK(B731),"",_xlfn.XLOOKUP(B731,Inventaire!A:A,Inventaire!C:C))</f>
        <v/>
      </c>
      <c r="E731" s="65" t="str">
        <f>IF(ISBLANK(A731),"",_xlfn.XLOOKUP(A731,Clients!A:A,Clients!B:B))</f>
        <v/>
      </c>
      <c r="F731" s="100" t="str">
        <f>IF(ISBLANK(C731),"",SUM(_xlfn.XLOOKUP(D731,Inventaire!C:C,Inventaire!D:D)*C731))</f>
        <v/>
      </c>
      <c r="G731" s="61" t="str">
        <f t="shared" ca="1" si="11"/>
        <v/>
      </c>
      <c r="I731" s="30"/>
      <c r="J731" s="30"/>
      <c r="K731" s="68" t="str">
        <f>IF(ISBLANK(I731),"",_xlfn.XLOOKUP(I731,Inventaire!A:A,Inventaire!C:C))</f>
        <v/>
      </c>
      <c r="L731" s="67"/>
    </row>
    <row r="732" spans="1:12" ht="15" customHeight="1" x14ac:dyDescent="0.25">
      <c r="A732" s="30"/>
      <c r="B732" s="30"/>
      <c r="C732" s="30"/>
      <c r="D732" s="30" t="str">
        <f>IF(ISBLANK(B732),"",_xlfn.XLOOKUP(B732,Inventaire!A:A,Inventaire!C:C))</f>
        <v/>
      </c>
      <c r="E732" s="65" t="str">
        <f>IF(ISBLANK(A732),"",_xlfn.XLOOKUP(A732,Clients!A:A,Clients!B:B))</f>
        <v/>
      </c>
      <c r="F732" s="100" t="str">
        <f>IF(ISBLANK(C732),"",SUM(_xlfn.XLOOKUP(D732,Inventaire!C:C,Inventaire!D:D)*C732))</f>
        <v/>
      </c>
      <c r="G732" s="61" t="str">
        <f t="shared" ca="1" si="11"/>
        <v/>
      </c>
      <c r="I732" s="30"/>
      <c r="J732" s="30"/>
      <c r="K732" s="68" t="str">
        <f>IF(ISBLANK(I732),"",_xlfn.XLOOKUP(I732,Inventaire!A:A,Inventaire!C:C))</f>
        <v/>
      </c>
      <c r="L732" s="67"/>
    </row>
    <row r="733" spans="1:12" ht="15" customHeight="1" x14ac:dyDescent="0.25">
      <c r="A733" s="30"/>
      <c r="B733" s="30"/>
      <c r="C733" s="30"/>
      <c r="D733" s="30" t="str">
        <f>IF(ISBLANK(B733),"",_xlfn.XLOOKUP(B733,Inventaire!A:A,Inventaire!C:C))</f>
        <v/>
      </c>
      <c r="E733" s="65" t="str">
        <f>IF(ISBLANK(A733),"",_xlfn.XLOOKUP(A733,Clients!A:A,Clients!B:B))</f>
        <v/>
      </c>
      <c r="F733" s="100" t="str">
        <f>IF(ISBLANK(C733),"",SUM(_xlfn.XLOOKUP(D733,Inventaire!C:C,Inventaire!D:D)*C733))</f>
        <v/>
      </c>
      <c r="G733" s="61" t="str">
        <f t="shared" ca="1" si="11"/>
        <v/>
      </c>
      <c r="I733" s="30"/>
      <c r="J733" s="30"/>
      <c r="K733" s="68" t="str">
        <f>IF(ISBLANK(I733),"",_xlfn.XLOOKUP(I733,Inventaire!A:A,Inventaire!C:C))</f>
        <v/>
      </c>
      <c r="L733" s="67"/>
    </row>
    <row r="734" spans="1:12" ht="15" customHeight="1" x14ac:dyDescent="0.25">
      <c r="A734" s="30"/>
      <c r="B734" s="30"/>
      <c r="C734" s="30"/>
      <c r="D734" s="30" t="str">
        <f>IF(ISBLANK(B734),"",_xlfn.XLOOKUP(B734,Inventaire!A:A,Inventaire!C:C))</f>
        <v/>
      </c>
      <c r="E734" s="65" t="str">
        <f>IF(ISBLANK(A734),"",_xlfn.XLOOKUP(A734,Clients!A:A,Clients!B:B))</f>
        <v/>
      </c>
      <c r="F734" s="100" t="str">
        <f>IF(ISBLANK(C734),"",SUM(_xlfn.XLOOKUP(D734,Inventaire!C:C,Inventaire!D:D)*C734))</f>
        <v/>
      </c>
      <c r="G734" s="61" t="str">
        <f t="shared" ca="1" si="11"/>
        <v/>
      </c>
      <c r="I734" s="30"/>
      <c r="J734" s="30"/>
      <c r="K734" s="68" t="str">
        <f>IF(ISBLANK(I734),"",_xlfn.XLOOKUP(I734,Inventaire!A:A,Inventaire!C:C))</f>
        <v/>
      </c>
      <c r="L734" s="67"/>
    </row>
    <row r="735" spans="1:12" ht="15" customHeight="1" x14ac:dyDescent="0.25">
      <c r="A735" s="30"/>
      <c r="B735" s="30"/>
      <c r="C735" s="30"/>
      <c r="D735" s="30" t="str">
        <f>IF(ISBLANK(B735),"",_xlfn.XLOOKUP(B735,Inventaire!A:A,Inventaire!C:C))</f>
        <v/>
      </c>
      <c r="E735" s="65" t="str">
        <f>IF(ISBLANK(A735),"",_xlfn.XLOOKUP(A735,Clients!A:A,Clients!B:B))</f>
        <v/>
      </c>
      <c r="F735" s="100" t="str">
        <f>IF(ISBLANK(C735),"",SUM(_xlfn.XLOOKUP(D735,Inventaire!C:C,Inventaire!D:D)*C735))</f>
        <v/>
      </c>
      <c r="G735" s="61" t="str">
        <f t="shared" ca="1" si="11"/>
        <v/>
      </c>
      <c r="I735" s="30"/>
      <c r="J735" s="30"/>
      <c r="K735" s="68" t="str">
        <f>IF(ISBLANK(I735),"",_xlfn.XLOOKUP(I735,Inventaire!A:A,Inventaire!C:C))</f>
        <v/>
      </c>
      <c r="L735" s="67"/>
    </row>
    <row r="736" spans="1:12" ht="15" customHeight="1" x14ac:dyDescent="0.25">
      <c r="A736" s="30"/>
      <c r="B736" s="30"/>
      <c r="C736" s="30"/>
      <c r="D736" s="30" t="str">
        <f>IF(ISBLANK(B736),"",_xlfn.XLOOKUP(B736,Inventaire!A:A,Inventaire!C:C))</f>
        <v/>
      </c>
      <c r="E736" s="65" t="str">
        <f>IF(ISBLANK(A736),"",_xlfn.XLOOKUP(A736,Clients!A:A,Clients!B:B))</f>
        <v/>
      </c>
      <c r="F736" s="100" t="str">
        <f>IF(ISBLANK(C736),"",SUM(_xlfn.XLOOKUP(D736,Inventaire!C:C,Inventaire!D:D)*C736))</f>
        <v/>
      </c>
      <c r="G736" s="61" t="str">
        <f t="shared" ca="1" si="11"/>
        <v/>
      </c>
      <c r="I736" s="30"/>
      <c r="J736" s="30"/>
      <c r="K736" s="68" t="str">
        <f>IF(ISBLANK(I736),"",_xlfn.XLOOKUP(I736,Inventaire!A:A,Inventaire!C:C))</f>
        <v/>
      </c>
      <c r="L736" s="67"/>
    </row>
    <row r="737" spans="1:12" ht="15" customHeight="1" x14ac:dyDescent="0.25">
      <c r="A737" s="30"/>
      <c r="B737" s="30"/>
      <c r="C737" s="30"/>
      <c r="D737" s="30" t="str">
        <f>IF(ISBLANK(B737),"",_xlfn.XLOOKUP(B737,Inventaire!A:A,Inventaire!C:C))</f>
        <v/>
      </c>
      <c r="E737" s="65" t="str">
        <f>IF(ISBLANK(A737),"",_xlfn.XLOOKUP(A737,Clients!A:A,Clients!B:B))</f>
        <v/>
      </c>
      <c r="F737" s="100" t="str">
        <f>IF(ISBLANK(C737),"",SUM(_xlfn.XLOOKUP(D737,Inventaire!C:C,Inventaire!D:D)*C737))</f>
        <v/>
      </c>
      <c r="G737" s="61" t="str">
        <f t="shared" ca="1" si="11"/>
        <v/>
      </c>
      <c r="I737" s="30"/>
      <c r="J737" s="30"/>
      <c r="K737" s="68" t="str">
        <f>IF(ISBLANK(I737),"",_xlfn.XLOOKUP(I737,Inventaire!A:A,Inventaire!C:C))</f>
        <v/>
      </c>
      <c r="L737" s="67"/>
    </row>
    <row r="738" spans="1:12" ht="15" customHeight="1" x14ac:dyDescent="0.25">
      <c r="A738" s="30"/>
      <c r="B738" s="30"/>
      <c r="C738" s="30"/>
      <c r="D738" s="30" t="str">
        <f>IF(ISBLANK(B738),"",_xlfn.XLOOKUP(B738,Inventaire!A:A,Inventaire!C:C))</f>
        <v/>
      </c>
      <c r="E738" s="65" t="str">
        <f>IF(ISBLANK(A738),"",_xlfn.XLOOKUP(A738,Clients!A:A,Clients!B:B))</f>
        <v/>
      </c>
      <c r="F738" s="100" t="str">
        <f>IF(ISBLANK(C738),"",SUM(_xlfn.XLOOKUP(D738,Inventaire!C:C,Inventaire!D:D)*C738))</f>
        <v/>
      </c>
      <c r="G738" s="61" t="str">
        <f t="shared" ca="1" si="11"/>
        <v/>
      </c>
      <c r="I738" s="30"/>
      <c r="J738" s="30"/>
      <c r="K738" s="68" t="str">
        <f>IF(ISBLANK(I738),"",_xlfn.XLOOKUP(I738,Inventaire!A:A,Inventaire!C:C))</f>
        <v/>
      </c>
      <c r="L738" s="67"/>
    </row>
    <row r="739" spans="1:12" ht="15" customHeight="1" x14ac:dyDescent="0.25">
      <c r="A739" s="30"/>
      <c r="B739" s="30"/>
      <c r="C739" s="30"/>
      <c r="D739" s="30" t="str">
        <f>IF(ISBLANK(B739),"",_xlfn.XLOOKUP(B739,Inventaire!A:A,Inventaire!C:C))</f>
        <v/>
      </c>
      <c r="E739" s="65" t="str">
        <f>IF(ISBLANK(A739),"",_xlfn.XLOOKUP(A739,Clients!A:A,Clients!B:B))</f>
        <v/>
      </c>
      <c r="F739" s="100" t="str">
        <f>IF(ISBLANK(C739),"",SUM(_xlfn.XLOOKUP(D739,Inventaire!C:C,Inventaire!D:D)*C739))</f>
        <v/>
      </c>
      <c r="G739" s="61" t="str">
        <f t="shared" ca="1" si="11"/>
        <v/>
      </c>
      <c r="I739" s="30"/>
      <c r="J739" s="30"/>
      <c r="K739" s="68" t="str">
        <f>IF(ISBLANK(I739),"",_xlfn.XLOOKUP(I739,Inventaire!A:A,Inventaire!C:C))</f>
        <v/>
      </c>
      <c r="L739" s="67"/>
    </row>
    <row r="740" spans="1:12" ht="15" customHeight="1" x14ac:dyDescent="0.25">
      <c r="A740" s="30"/>
      <c r="B740" s="30"/>
      <c r="C740" s="30"/>
      <c r="D740" s="30" t="str">
        <f>IF(ISBLANK(B740),"",_xlfn.XLOOKUP(B740,Inventaire!A:A,Inventaire!C:C))</f>
        <v/>
      </c>
      <c r="E740" s="65" t="str">
        <f>IF(ISBLANK(A740),"",_xlfn.XLOOKUP(A740,Clients!A:A,Clients!B:B))</f>
        <v/>
      </c>
      <c r="F740" s="100" t="str">
        <f>IF(ISBLANK(C740),"",SUM(_xlfn.XLOOKUP(D740,Inventaire!C:C,Inventaire!D:D)*C740))</f>
        <v/>
      </c>
      <c r="G740" s="61" t="str">
        <f t="shared" ca="1" si="11"/>
        <v/>
      </c>
      <c r="I740" s="30"/>
      <c r="J740" s="30"/>
      <c r="K740" s="68" t="str">
        <f>IF(ISBLANK(I740),"",_xlfn.XLOOKUP(I740,Inventaire!A:A,Inventaire!C:C))</f>
        <v/>
      </c>
      <c r="L740" s="67"/>
    </row>
    <row r="741" spans="1:12" ht="15" customHeight="1" x14ac:dyDescent="0.25">
      <c r="A741" s="30"/>
      <c r="B741" s="30"/>
      <c r="C741" s="30"/>
      <c r="D741" s="30" t="str">
        <f>IF(ISBLANK(B741),"",_xlfn.XLOOKUP(B741,Inventaire!A:A,Inventaire!C:C))</f>
        <v/>
      </c>
      <c r="E741" s="65" t="str">
        <f>IF(ISBLANK(A741),"",_xlfn.XLOOKUP(A741,Clients!A:A,Clients!B:B))</f>
        <v/>
      </c>
      <c r="F741" s="100" t="str">
        <f>IF(ISBLANK(C741),"",SUM(_xlfn.XLOOKUP(D741,Inventaire!C:C,Inventaire!D:D)*C741))</f>
        <v/>
      </c>
      <c r="G741" s="61" t="str">
        <f t="shared" ca="1" si="11"/>
        <v/>
      </c>
      <c r="I741" s="30"/>
      <c r="J741" s="30"/>
      <c r="K741" s="68" t="str">
        <f>IF(ISBLANK(I741),"",_xlfn.XLOOKUP(I741,Inventaire!A:A,Inventaire!C:C))</f>
        <v/>
      </c>
      <c r="L741" s="67"/>
    </row>
    <row r="742" spans="1:12" ht="15" customHeight="1" x14ac:dyDescent="0.25">
      <c r="A742" s="30"/>
      <c r="B742" s="30"/>
      <c r="C742" s="30"/>
      <c r="D742" s="30" t="str">
        <f>IF(ISBLANK(B742),"",_xlfn.XLOOKUP(B742,Inventaire!A:A,Inventaire!C:C))</f>
        <v/>
      </c>
      <c r="E742" s="65" t="str">
        <f>IF(ISBLANK(A742),"",_xlfn.XLOOKUP(A742,Clients!A:A,Clients!B:B))</f>
        <v/>
      </c>
      <c r="F742" s="100" t="str">
        <f>IF(ISBLANK(C742),"",SUM(_xlfn.XLOOKUP(D742,Inventaire!C:C,Inventaire!D:D)*C742))</f>
        <v/>
      </c>
      <c r="G742" s="61" t="str">
        <f t="shared" ca="1" si="11"/>
        <v/>
      </c>
      <c r="I742" s="30"/>
      <c r="J742" s="30"/>
      <c r="K742" s="68" t="str">
        <f>IF(ISBLANK(I742),"",_xlfn.XLOOKUP(I742,Inventaire!A:A,Inventaire!C:C))</f>
        <v/>
      </c>
      <c r="L742" s="67"/>
    </row>
    <row r="743" spans="1:12" ht="15" customHeight="1" x14ac:dyDescent="0.25">
      <c r="A743" s="30"/>
      <c r="B743" s="30"/>
      <c r="C743" s="30"/>
      <c r="D743" s="30" t="str">
        <f>IF(ISBLANK(B743),"",_xlfn.XLOOKUP(B743,Inventaire!A:A,Inventaire!C:C))</f>
        <v/>
      </c>
      <c r="E743" s="65" t="str">
        <f>IF(ISBLANK(A743),"",_xlfn.XLOOKUP(A743,Clients!A:A,Clients!B:B))</f>
        <v/>
      </c>
      <c r="F743" s="100" t="str">
        <f>IF(ISBLANK(C743),"",SUM(_xlfn.XLOOKUP(D743,Inventaire!C:C,Inventaire!D:D)*C743))</f>
        <v/>
      </c>
      <c r="G743" s="61" t="str">
        <f t="shared" ca="1" si="11"/>
        <v/>
      </c>
      <c r="I743" s="30"/>
      <c r="J743" s="30"/>
      <c r="K743" s="68" t="str">
        <f>IF(ISBLANK(I743),"",_xlfn.XLOOKUP(I743,Inventaire!A:A,Inventaire!C:C))</f>
        <v/>
      </c>
      <c r="L743" s="67"/>
    </row>
    <row r="744" spans="1:12" ht="15" customHeight="1" x14ac:dyDescent="0.25">
      <c r="A744" s="30"/>
      <c r="B744" s="30"/>
      <c r="C744" s="30"/>
      <c r="D744" s="30" t="str">
        <f>IF(ISBLANK(B744),"",_xlfn.XLOOKUP(B744,Inventaire!A:A,Inventaire!C:C))</f>
        <v/>
      </c>
      <c r="E744" s="65" t="str">
        <f>IF(ISBLANK(A744),"",_xlfn.XLOOKUP(A744,Clients!A:A,Clients!B:B))</f>
        <v/>
      </c>
      <c r="F744" s="100" t="str">
        <f>IF(ISBLANK(C744),"",SUM(_xlfn.XLOOKUP(D744,Inventaire!C:C,Inventaire!D:D)*C744))</f>
        <v/>
      </c>
      <c r="G744" s="61" t="str">
        <f t="shared" ca="1" si="11"/>
        <v/>
      </c>
      <c r="I744" s="30"/>
      <c r="J744" s="30"/>
      <c r="K744" s="68" t="str">
        <f>IF(ISBLANK(I744),"",_xlfn.XLOOKUP(I744,Inventaire!A:A,Inventaire!C:C))</f>
        <v/>
      </c>
      <c r="L744" s="67"/>
    </row>
    <row r="745" spans="1:12" ht="15" customHeight="1" x14ac:dyDescent="0.25">
      <c r="A745" s="30"/>
      <c r="B745" s="30"/>
      <c r="C745" s="30"/>
      <c r="D745" s="30" t="str">
        <f>IF(ISBLANK(B745),"",_xlfn.XLOOKUP(B745,Inventaire!A:A,Inventaire!C:C))</f>
        <v/>
      </c>
      <c r="E745" s="65" t="str">
        <f>IF(ISBLANK(A745),"",_xlfn.XLOOKUP(A745,Clients!A:A,Clients!B:B))</f>
        <v/>
      </c>
      <c r="F745" s="100" t="str">
        <f>IF(ISBLANK(C745),"",SUM(_xlfn.XLOOKUP(D745,Inventaire!C:C,Inventaire!D:D)*C745))</f>
        <v/>
      </c>
      <c r="G745" s="61" t="str">
        <f t="shared" ca="1" si="11"/>
        <v/>
      </c>
      <c r="I745" s="30"/>
      <c r="J745" s="30"/>
      <c r="K745" s="68" t="str">
        <f>IF(ISBLANK(I745),"",_xlfn.XLOOKUP(I745,Inventaire!A:A,Inventaire!C:C))</f>
        <v/>
      </c>
      <c r="L745" s="67"/>
    </row>
    <row r="746" spans="1:12" ht="15" customHeight="1" x14ac:dyDescent="0.25">
      <c r="A746" s="30"/>
      <c r="B746" s="30"/>
      <c r="C746" s="30"/>
      <c r="D746" s="30" t="str">
        <f>IF(ISBLANK(B746),"",_xlfn.XLOOKUP(B746,Inventaire!A:A,Inventaire!C:C))</f>
        <v/>
      </c>
      <c r="E746" s="65" t="str">
        <f>IF(ISBLANK(A746),"",_xlfn.XLOOKUP(A746,Clients!A:A,Clients!B:B))</f>
        <v/>
      </c>
      <c r="F746" s="100" t="str">
        <f>IF(ISBLANK(C746),"",SUM(_xlfn.XLOOKUP(D746,Inventaire!C:C,Inventaire!D:D)*C746))</f>
        <v/>
      </c>
      <c r="G746" s="61" t="str">
        <f t="shared" ca="1" si="11"/>
        <v/>
      </c>
      <c r="I746" s="30"/>
      <c r="J746" s="30"/>
      <c r="K746" s="68" t="str">
        <f>IF(ISBLANK(I746),"",_xlfn.XLOOKUP(I746,Inventaire!A:A,Inventaire!C:C))</f>
        <v/>
      </c>
      <c r="L746" s="67"/>
    </row>
    <row r="747" spans="1:12" ht="15" customHeight="1" x14ac:dyDescent="0.25">
      <c r="A747" s="30"/>
      <c r="B747" s="30"/>
      <c r="C747" s="30"/>
      <c r="D747" s="30" t="str">
        <f>IF(ISBLANK(B747),"",_xlfn.XLOOKUP(B747,Inventaire!A:A,Inventaire!C:C))</f>
        <v/>
      </c>
      <c r="E747" s="65" t="str">
        <f>IF(ISBLANK(A747),"",_xlfn.XLOOKUP(A747,Clients!A:A,Clients!B:B))</f>
        <v/>
      </c>
      <c r="F747" s="100" t="str">
        <f>IF(ISBLANK(C747),"",SUM(_xlfn.XLOOKUP(D747,Inventaire!C:C,Inventaire!D:D)*C747))</f>
        <v/>
      </c>
      <c r="G747" s="61" t="str">
        <f t="shared" ca="1" si="11"/>
        <v/>
      </c>
      <c r="I747" s="30"/>
      <c r="J747" s="30"/>
      <c r="K747" s="68" t="str">
        <f>IF(ISBLANK(I747),"",_xlfn.XLOOKUP(I747,Inventaire!A:A,Inventaire!C:C))</f>
        <v/>
      </c>
      <c r="L747" s="67"/>
    </row>
    <row r="748" spans="1:12" ht="15" customHeight="1" x14ac:dyDescent="0.25">
      <c r="A748" s="30"/>
      <c r="B748" s="30"/>
      <c r="C748" s="30"/>
      <c r="D748" s="30" t="str">
        <f>IF(ISBLANK(B748),"",_xlfn.XLOOKUP(B748,Inventaire!A:A,Inventaire!C:C))</f>
        <v/>
      </c>
      <c r="E748" s="65" t="str">
        <f>IF(ISBLANK(A748),"",_xlfn.XLOOKUP(A748,Clients!A:A,Clients!B:B))</f>
        <v/>
      </c>
      <c r="F748" s="100" t="str">
        <f>IF(ISBLANK(C748),"",SUM(_xlfn.XLOOKUP(D748,Inventaire!C:C,Inventaire!D:D)*C748))</f>
        <v/>
      </c>
      <c r="G748" s="61" t="str">
        <f t="shared" ca="1" si="11"/>
        <v/>
      </c>
      <c r="I748" s="30"/>
      <c r="J748" s="30"/>
      <c r="K748" s="68" t="str">
        <f>IF(ISBLANK(I748),"",_xlfn.XLOOKUP(I748,Inventaire!A:A,Inventaire!C:C))</f>
        <v/>
      </c>
      <c r="L748" s="67"/>
    </row>
    <row r="749" spans="1:12" ht="15" customHeight="1" x14ac:dyDescent="0.25">
      <c r="A749" s="30"/>
      <c r="B749" s="30"/>
      <c r="C749" s="30"/>
      <c r="D749" s="30" t="str">
        <f>IF(ISBLANK(B749),"",_xlfn.XLOOKUP(B749,Inventaire!A:A,Inventaire!C:C))</f>
        <v/>
      </c>
      <c r="E749" s="65" t="str">
        <f>IF(ISBLANK(A749),"",_xlfn.XLOOKUP(A749,Clients!A:A,Clients!B:B))</f>
        <v/>
      </c>
      <c r="F749" s="100" t="str">
        <f>IF(ISBLANK(C749),"",SUM(_xlfn.XLOOKUP(D749,Inventaire!C:C,Inventaire!D:D)*C749))</f>
        <v/>
      </c>
      <c r="G749" s="61" t="str">
        <f t="shared" ca="1" si="11"/>
        <v/>
      </c>
      <c r="I749" s="30"/>
      <c r="J749" s="30"/>
      <c r="K749" s="68" t="str">
        <f>IF(ISBLANK(I749),"",_xlfn.XLOOKUP(I749,Inventaire!A:A,Inventaire!C:C))</f>
        <v/>
      </c>
      <c r="L749" s="67"/>
    </row>
    <row r="750" spans="1:12" ht="15" customHeight="1" x14ac:dyDescent="0.25">
      <c r="A750" s="30"/>
      <c r="B750" s="30"/>
      <c r="C750" s="30"/>
      <c r="D750" s="30" t="str">
        <f>IF(ISBLANK(B750),"",_xlfn.XLOOKUP(B750,Inventaire!A:A,Inventaire!C:C))</f>
        <v/>
      </c>
      <c r="E750" s="65" t="str">
        <f>IF(ISBLANK(A750),"",_xlfn.XLOOKUP(A750,Clients!A:A,Clients!B:B))</f>
        <v/>
      </c>
      <c r="F750" s="100" t="str">
        <f>IF(ISBLANK(C750),"",SUM(_xlfn.XLOOKUP(D750,Inventaire!C:C,Inventaire!D:D)*C750))</f>
        <v/>
      </c>
      <c r="G750" s="61" t="str">
        <f t="shared" ca="1" si="11"/>
        <v/>
      </c>
      <c r="I750" s="30"/>
      <c r="J750" s="30"/>
      <c r="K750" s="68" t="str">
        <f>IF(ISBLANK(I750),"",_xlfn.XLOOKUP(I750,Inventaire!A:A,Inventaire!C:C))</f>
        <v/>
      </c>
      <c r="L750" s="67"/>
    </row>
    <row r="751" spans="1:12" ht="15" customHeight="1" x14ac:dyDescent="0.25">
      <c r="A751" s="30"/>
      <c r="B751" s="30"/>
      <c r="C751" s="30"/>
      <c r="D751" s="30" t="str">
        <f>IF(ISBLANK(B751),"",_xlfn.XLOOKUP(B751,Inventaire!A:A,Inventaire!C:C))</f>
        <v/>
      </c>
      <c r="E751" s="65" t="str">
        <f>IF(ISBLANK(A751),"",_xlfn.XLOOKUP(A751,Clients!A:A,Clients!B:B))</f>
        <v/>
      </c>
      <c r="F751" s="100" t="str">
        <f>IF(ISBLANK(C751),"",SUM(_xlfn.XLOOKUP(D751,Inventaire!C:C,Inventaire!D:D)*C751))</f>
        <v/>
      </c>
      <c r="G751" s="61" t="str">
        <f t="shared" ca="1" si="11"/>
        <v/>
      </c>
      <c r="I751" s="30"/>
      <c r="J751" s="30"/>
      <c r="K751" s="68" t="str">
        <f>IF(ISBLANK(I751),"",_xlfn.XLOOKUP(I751,Inventaire!A:A,Inventaire!C:C))</f>
        <v/>
      </c>
      <c r="L751" s="67"/>
    </row>
    <row r="752" spans="1:12" ht="15" customHeight="1" x14ac:dyDescent="0.25">
      <c r="A752" s="30"/>
      <c r="B752" s="30"/>
      <c r="C752" s="30"/>
      <c r="D752" s="30" t="str">
        <f>IF(ISBLANK(B752),"",_xlfn.XLOOKUP(B752,Inventaire!A:A,Inventaire!C:C))</f>
        <v/>
      </c>
      <c r="E752" s="65" t="str">
        <f>IF(ISBLANK(A752),"",_xlfn.XLOOKUP(A752,Clients!A:A,Clients!B:B))</f>
        <v/>
      </c>
      <c r="F752" s="100" t="str">
        <f>IF(ISBLANK(C752),"",SUM(_xlfn.XLOOKUP(D752,Inventaire!C:C,Inventaire!D:D)*C752))</f>
        <v/>
      </c>
      <c r="G752" s="61" t="str">
        <f t="shared" ca="1" si="11"/>
        <v/>
      </c>
      <c r="I752" s="30"/>
      <c r="J752" s="30"/>
      <c r="K752" s="68" t="str">
        <f>IF(ISBLANK(I752),"",_xlfn.XLOOKUP(I752,Inventaire!A:A,Inventaire!C:C))</f>
        <v/>
      </c>
      <c r="L752" s="67"/>
    </row>
    <row r="753" spans="1:12" ht="15" customHeight="1" x14ac:dyDescent="0.25">
      <c r="A753" s="30"/>
      <c r="B753" s="30"/>
      <c r="C753" s="30"/>
      <c r="D753" s="30" t="str">
        <f>IF(ISBLANK(B753),"",_xlfn.XLOOKUP(B753,Inventaire!A:A,Inventaire!C:C))</f>
        <v/>
      </c>
      <c r="E753" s="65" t="str">
        <f>IF(ISBLANK(A753),"",_xlfn.XLOOKUP(A753,Clients!A:A,Clients!B:B))</f>
        <v/>
      </c>
      <c r="F753" s="100" t="str">
        <f>IF(ISBLANK(C753),"",SUM(_xlfn.XLOOKUP(D753,Inventaire!C:C,Inventaire!D:D)*C753))</f>
        <v/>
      </c>
      <c r="G753" s="61" t="str">
        <f t="shared" ca="1" si="11"/>
        <v/>
      </c>
      <c r="I753" s="30"/>
      <c r="J753" s="30"/>
      <c r="K753" s="68" t="str">
        <f>IF(ISBLANK(I753),"",_xlfn.XLOOKUP(I753,Inventaire!A:A,Inventaire!C:C))</f>
        <v/>
      </c>
      <c r="L753" s="67"/>
    </row>
    <row r="754" spans="1:12" ht="15" customHeight="1" x14ac:dyDescent="0.25">
      <c r="A754" s="30"/>
      <c r="B754" s="30"/>
      <c r="C754" s="30"/>
      <c r="D754" s="30" t="str">
        <f>IF(ISBLANK(B754),"",_xlfn.XLOOKUP(B754,Inventaire!A:A,Inventaire!C:C))</f>
        <v/>
      </c>
      <c r="E754" s="65" t="str">
        <f>IF(ISBLANK(A754),"",_xlfn.XLOOKUP(A754,Clients!A:A,Clients!B:B))</f>
        <v/>
      </c>
      <c r="F754" s="100" t="str">
        <f>IF(ISBLANK(C754),"",SUM(_xlfn.XLOOKUP(D754,Inventaire!C:C,Inventaire!D:D)*C754))</f>
        <v/>
      </c>
      <c r="G754" s="61" t="str">
        <f t="shared" ca="1" si="11"/>
        <v/>
      </c>
      <c r="I754" s="30"/>
      <c r="J754" s="30"/>
      <c r="K754" s="68" t="str">
        <f>IF(ISBLANK(I754),"",_xlfn.XLOOKUP(I754,Inventaire!A:A,Inventaire!C:C))</f>
        <v/>
      </c>
      <c r="L754" s="67"/>
    </row>
    <row r="755" spans="1:12" ht="15" customHeight="1" x14ac:dyDescent="0.25">
      <c r="A755" s="30"/>
      <c r="B755" s="30"/>
      <c r="C755" s="30"/>
      <c r="D755" s="30" t="str">
        <f>IF(ISBLANK(B755),"",_xlfn.XLOOKUP(B755,Inventaire!A:A,Inventaire!C:C))</f>
        <v/>
      </c>
      <c r="E755" s="65" t="str">
        <f>IF(ISBLANK(A755),"",_xlfn.XLOOKUP(A755,Clients!A:A,Clients!B:B))</f>
        <v/>
      </c>
      <c r="F755" s="100" t="str">
        <f>IF(ISBLANK(C755),"",SUM(_xlfn.XLOOKUP(D755,Inventaire!C:C,Inventaire!D:D)*C755))</f>
        <v/>
      </c>
      <c r="G755" s="61" t="str">
        <f t="shared" ca="1" si="11"/>
        <v/>
      </c>
      <c r="I755" s="30"/>
      <c r="J755" s="30"/>
      <c r="K755" s="68" t="str">
        <f>IF(ISBLANK(I755),"",_xlfn.XLOOKUP(I755,Inventaire!A:A,Inventaire!C:C))</f>
        <v/>
      </c>
      <c r="L755" s="67"/>
    </row>
    <row r="756" spans="1:12" ht="15" customHeight="1" x14ac:dyDescent="0.25">
      <c r="A756" s="30"/>
      <c r="B756" s="30"/>
      <c r="C756" s="30"/>
      <c r="D756" s="30" t="str">
        <f>IF(ISBLANK(B756),"",_xlfn.XLOOKUP(B756,Inventaire!A:A,Inventaire!C:C))</f>
        <v/>
      </c>
      <c r="E756" s="65" t="str">
        <f>IF(ISBLANK(A756),"",_xlfn.XLOOKUP(A756,Clients!A:A,Clients!B:B))</f>
        <v/>
      </c>
      <c r="F756" s="100" t="str">
        <f>IF(ISBLANK(C756),"",SUM(_xlfn.XLOOKUP(D756,Inventaire!C:C,Inventaire!D:D)*C756))</f>
        <v/>
      </c>
      <c r="G756" s="61" t="str">
        <f t="shared" ca="1" si="11"/>
        <v/>
      </c>
      <c r="I756" s="30"/>
      <c r="J756" s="30"/>
      <c r="K756" s="68" t="str">
        <f>IF(ISBLANK(I756),"",_xlfn.XLOOKUP(I756,Inventaire!A:A,Inventaire!C:C))</f>
        <v/>
      </c>
      <c r="L756" s="67"/>
    </row>
    <row r="757" spans="1:12" ht="15" customHeight="1" x14ac:dyDescent="0.25">
      <c r="A757" s="30"/>
      <c r="B757" s="30"/>
      <c r="C757" s="30"/>
      <c r="D757" s="30" t="str">
        <f>IF(ISBLANK(B757),"",_xlfn.XLOOKUP(B757,Inventaire!A:A,Inventaire!C:C))</f>
        <v/>
      </c>
      <c r="E757" s="65" t="str">
        <f>IF(ISBLANK(A757),"",_xlfn.XLOOKUP(A757,Clients!A:A,Clients!B:B))</f>
        <v/>
      </c>
      <c r="F757" s="100" t="str">
        <f>IF(ISBLANK(C757),"",SUM(_xlfn.XLOOKUP(D757,Inventaire!C:C,Inventaire!D:D)*C757))</f>
        <v/>
      </c>
      <c r="G757" s="61" t="str">
        <f t="shared" ca="1" si="11"/>
        <v/>
      </c>
      <c r="I757" s="30"/>
      <c r="J757" s="30"/>
      <c r="K757" s="68" t="str">
        <f>IF(ISBLANK(I757),"",_xlfn.XLOOKUP(I757,Inventaire!A:A,Inventaire!C:C))</f>
        <v/>
      </c>
      <c r="L757" s="67"/>
    </row>
    <row r="758" spans="1:12" ht="15" customHeight="1" x14ac:dyDescent="0.25">
      <c r="A758" s="30"/>
      <c r="B758" s="30"/>
      <c r="C758" s="30"/>
      <c r="D758" s="30" t="str">
        <f>IF(ISBLANK(B758),"",_xlfn.XLOOKUP(B758,Inventaire!A:A,Inventaire!C:C))</f>
        <v/>
      </c>
      <c r="E758" s="65" t="str">
        <f>IF(ISBLANK(A758),"",_xlfn.XLOOKUP(A758,Clients!A:A,Clients!B:B))</f>
        <v/>
      </c>
      <c r="F758" s="100" t="str">
        <f>IF(ISBLANK(C758),"",SUM(_xlfn.XLOOKUP(D758,Inventaire!C:C,Inventaire!D:D)*C758))</f>
        <v/>
      </c>
      <c r="G758" s="61" t="str">
        <f t="shared" ca="1" si="11"/>
        <v/>
      </c>
      <c r="I758" s="30"/>
      <c r="J758" s="30"/>
      <c r="K758" s="68" t="str">
        <f>IF(ISBLANK(I758),"",_xlfn.XLOOKUP(I758,Inventaire!A:A,Inventaire!C:C))</f>
        <v/>
      </c>
      <c r="L758" s="67"/>
    </row>
    <row r="759" spans="1:12" ht="15" customHeight="1" x14ac:dyDescent="0.25">
      <c r="A759" s="30"/>
      <c r="B759" s="30"/>
      <c r="C759" s="30"/>
      <c r="D759" s="30" t="str">
        <f>IF(ISBLANK(B759),"",_xlfn.XLOOKUP(B759,Inventaire!A:A,Inventaire!C:C))</f>
        <v/>
      </c>
      <c r="E759" s="65" t="str">
        <f>IF(ISBLANK(A759),"",_xlfn.XLOOKUP(A759,Clients!A:A,Clients!B:B))</f>
        <v/>
      </c>
      <c r="F759" s="100" t="str">
        <f>IF(ISBLANK(C759),"",SUM(_xlfn.XLOOKUP(D759,Inventaire!C:C,Inventaire!D:D)*C759))</f>
        <v/>
      </c>
      <c r="G759" s="61" t="str">
        <f t="shared" ca="1" si="11"/>
        <v/>
      </c>
      <c r="I759" s="30"/>
      <c r="J759" s="30"/>
      <c r="K759" s="68" t="str">
        <f>IF(ISBLANK(I759),"",_xlfn.XLOOKUP(I759,Inventaire!A:A,Inventaire!C:C))</f>
        <v/>
      </c>
      <c r="L759" s="67"/>
    </row>
    <row r="760" spans="1:12" ht="15" customHeight="1" x14ac:dyDescent="0.25">
      <c r="A760" s="30"/>
      <c r="B760" s="30"/>
      <c r="C760" s="30"/>
      <c r="D760" s="30" t="str">
        <f>IF(ISBLANK(B760),"",_xlfn.XLOOKUP(B760,Inventaire!A:A,Inventaire!C:C))</f>
        <v/>
      </c>
      <c r="E760" s="65" t="str">
        <f>IF(ISBLANK(A760),"",_xlfn.XLOOKUP(A760,Clients!A:A,Clients!B:B))</f>
        <v/>
      </c>
      <c r="F760" s="100" t="str">
        <f>IF(ISBLANK(C760),"",SUM(_xlfn.XLOOKUP(D760,Inventaire!C:C,Inventaire!D:D)*C760))</f>
        <v/>
      </c>
      <c r="G760" s="61" t="str">
        <f t="shared" ca="1" si="11"/>
        <v/>
      </c>
      <c r="I760" s="30"/>
      <c r="J760" s="30"/>
      <c r="K760" s="68" t="str">
        <f>IF(ISBLANK(I760),"",_xlfn.XLOOKUP(I760,Inventaire!A:A,Inventaire!C:C))</f>
        <v/>
      </c>
      <c r="L760" s="67"/>
    </row>
    <row r="761" spans="1:12" ht="15" customHeight="1" x14ac:dyDescent="0.25">
      <c r="A761" s="30"/>
      <c r="B761" s="30"/>
      <c r="C761" s="30"/>
      <c r="D761" s="30" t="str">
        <f>IF(ISBLANK(B761),"",_xlfn.XLOOKUP(B761,Inventaire!A:A,Inventaire!C:C))</f>
        <v/>
      </c>
      <c r="E761" s="65" t="str">
        <f>IF(ISBLANK(A761),"",_xlfn.XLOOKUP(A761,Clients!A:A,Clients!B:B))</f>
        <v/>
      </c>
      <c r="F761" s="100" t="str">
        <f>IF(ISBLANK(C761),"",SUM(_xlfn.XLOOKUP(D761,Inventaire!C:C,Inventaire!D:D)*C761))</f>
        <v/>
      </c>
      <c r="G761" s="61" t="str">
        <f t="shared" ca="1" si="11"/>
        <v/>
      </c>
      <c r="I761" s="30"/>
      <c r="J761" s="30"/>
      <c r="K761" s="68" t="str">
        <f>IF(ISBLANK(I761),"",_xlfn.XLOOKUP(I761,Inventaire!A:A,Inventaire!C:C))</f>
        <v/>
      </c>
      <c r="L761" s="67"/>
    </row>
    <row r="762" spans="1:12" ht="15" customHeight="1" x14ac:dyDescent="0.25">
      <c r="A762" s="30"/>
      <c r="B762" s="30"/>
      <c r="C762" s="30"/>
      <c r="D762" s="30" t="str">
        <f>IF(ISBLANK(B762),"",_xlfn.XLOOKUP(B762,Inventaire!A:A,Inventaire!C:C))</f>
        <v/>
      </c>
      <c r="E762" s="65" t="str">
        <f>IF(ISBLANK(A762),"",_xlfn.XLOOKUP(A762,Clients!A:A,Clients!B:B))</f>
        <v/>
      </c>
      <c r="F762" s="100" t="str">
        <f>IF(ISBLANK(C762),"",SUM(_xlfn.XLOOKUP(D762,Inventaire!C:C,Inventaire!D:D)*C762))</f>
        <v/>
      </c>
      <c r="G762" s="61" t="str">
        <f t="shared" ca="1" si="11"/>
        <v/>
      </c>
      <c r="I762" s="30"/>
      <c r="J762" s="30"/>
      <c r="K762" s="68" t="str">
        <f>IF(ISBLANK(I762),"",_xlfn.XLOOKUP(I762,Inventaire!A:A,Inventaire!C:C))</f>
        <v/>
      </c>
      <c r="L762" s="67"/>
    </row>
    <row r="763" spans="1:12" ht="15" customHeight="1" x14ac:dyDescent="0.25">
      <c r="A763" s="30"/>
      <c r="B763" s="30"/>
      <c r="C763" s="30"/>
      <c r="D763" s="30" t="str">
        <f>IF(ISBLANK(B763),"",_xlfn.XLOOKUP(B763,Inventaire!A:A,Inventaire!C:C))</f>
        <v/>
      </c>
      <c r="E763" s="65" t="str">
        <f>IF(ISBLANK(A763),"",_xlfn.XLOOKUP(A763,Clients!A:A,Clients!B:B))</f>
        <v/>
      </c>
      <c r="F763" s="100" t="str">
        <f>IF(ISBLANK(C763),"",SUM(_xlfn.XLOOKUP(D763,Inventaire!C:C,Inventaire!D:D)*C763))</f>
        <v/>
      </c>
      <c r="G763" s="61" t="str">
        <f t="shared" ca="1" si="11"/>
        <v/>
      </c>
      <c r="I763" s="30"/>
      <c r="J763" s="30"/>
      <c r="K763" s="68" t="str">
        <f>IF(ISBLANK(I763),"",_xlfn.XLOOKUP(I763,Inventaire!A:A,Inventaire!C:C))</f>
        <v/>
      </c>
      <c r="L763" s="67"/>
    </row>
    <row r="764" spans="1:12" ht="15" customHeight="1" x14ac:dyDescent="0.25">
      <c r="A764" s="30"/>
      <c r="B764" s="30"/>
      <c r="C764" s="30"/>
      <c r="D764" s="30" t="str">
        <f>IF(ISBLANK(B764),"",_xlfn.XLOOKUP(B764,Inventaire!A:A,Inventaire!C:C))</f>
        <v/>
      </c>
      <c r="E764" s="65" t="str">
        <f>IF(ISBLANK(A764),"",_xlfn.XLOOKUP(A764,Clients!A:A,Clients!B:B))</f>
        <v/>
      </c>
      <c r="F764" s="100" t="str">
        <f>IF(ISBLANK(C764),"",SUM(_xlfn.XLOOKUP(D764,Inventaire!C:C,Inventaire!D:D)*C764))</f>
        <v/>
      </c>
      <c r="G764" s="61" t="str">
        <f t="shared" ca="1" si="11"/>
        <v/>
      </c>
      <c r="I764" s="30"/>
      <c r="J764" s="30"/>
      <c r="K764" s="68" t="str">
        <f>IF(ISBLANK(I764),"",_xlfn.XLOOKUP(I764,Inventaire!A:A,Inventaire!C:C))</f>
        <v/>
      </c>
      <c r="L764" s="67"/>
    </row>
    <row r="765" spans="1:12" ht="15" customHeight="1" x14ac:dyDescent="0.25">
      <c r="A765" s="30"/>
      <c r="B765" s="30"/>
      <c r="C765" s="30"/>
      <c r="D765" s="30" t="str">
        <f>IF(ISBLANK(B765),"",_xlfn.XLOOKUP(B765,Inventaire!A:A,Inventaire!C:C))</f>
        <v/>
      </c>
      <c r="E765" s="65" t="str">
        <f>IF(ISBLANK(A765),"",_xlfn.XLOOKUP(A765,Clients!A:A,Clients!B:B))</f>
        <v/>
      </c>
      <c r="F765" s="100" t="str">
        <f>IF(ISBLANK(C765),"",SUM(_xlfn.XLOOKUP(D765,Inventaire!C:C,Inventaire!D:D)*C765))</f>
        <v/>
      </c>
      <c r="G765" s="61" t="str">
        <f t="shared" ca="1" si="11"/>
        <v/>
      </c>
      <c r="I765" s="30"/>
      <c r="J765" s="30"/>
      <c r="K765" s="68" t="str">
        <f>IF(ISBLANK(I765),"",_xlfn.XLOOKUP(I765,Inventaire!A:A,Inventaire!C:C))</f>
        <v/>
      </c>
      <c r="L765" s="67"/>
    </row>
    <row r="766" spans="1:12" ht="15" customHeight="1" x14ac:dyDescent="0.25">
      <c r="A766" s="30"/>
      <c r="B766" s="30"/>
      <c r="C766" s="30"/>
      <c r="D766" s="30" t="str">
        <f>IF(ISBLANK(B766),"",_xlfn.XLOOKUP(B766,Inventaire!A:A,Inventaire!C:C))</f>
        <v/>
      </c>
      <c r="E766" s="65" t="str">
        <f>IF(ISBLANK(A766),"",_xlfn.XLOOKUP(A766,Clients!A:A,Clients!B:B))</f>
        <v/>
      </c>
      <c r="F766" s="100" t="str">
        <f>IF(ISBLANK(C766),"",SUM(_xlfn.XLOOKUP(D766,Inventaire!C:C,Inventaire!D:D)*C766))</f>
        <v/>
      </c>
      <c r="G766" s="61" t="str">
        <f t="shared" ca="1" si="11"/>
        <v/>
      </c>
      <c r="I766" s="30"/>
      <c r="J766" s="30"/>
      <c r="K766" s="68" t="str">
        <f>IF(ISBLANK(I766),"",_xlfn.XLOOKUP(I766,Inventaire!A:A,Inventaire!C:C))</f>
        <v/>
      </c>
      <c r="L766" s="67"/>
    </row>
    <row r="767" spans="1:12" ht="15" customHeight="1" x14ac:dyDescent="0.25">
      <c r="A767" s="30"/>
      <c r="B767" s="30"/>
      <c r="C767" s="30"/>
      <c r="D767" s="30" t="str">
        <f>IF(ISBLANK(B767),"",_xlfn.XLOOKUP(B767,Inventaire!A:A,Inventaire!C:C))</f>
        <v/>
      </c>
      <c r="E767" s="65" t="str">
        <f>IF(ISBLANK(A767),"",_xlfn.XLOOKUP(A767,Clients!A:A,Clients!B:B))</f>
        <v/>
      </c>
      <c r="F767" s="100" t="str">
        <f>IF(ISBLANK(C767),"",SUM(_xlfn.XLOOKUP(D767,Inventaire!C:C,Inventaire!D:D)*C767))</f>
        <v/>
      </c>
      <c r="G767" s="61" t="str">
        <f t="shared" ca="1" si="11"/>
        <v/>
      </c>
      <c r="I767" s="30"/>
      <c r="J767" s="30"/>
      <c r="K767" s="68" t="str">
        <f>IF(ISBLANK(I767),"",_xlfn.XLOOKUP(I767,Inventaire!A:A,Inventaire!C:C))</f>
        <v/>
      </c>
      <c r="L767" s="67"/>
    </row>
    <row r="768" spans="1:12" ht="15" customHeight="1" x14ac:dyDescent="0.25">
      <c r="A768" s="30"/>
      <c r="B768" s="30"/>
      <c r="C768" s="30"/>
      <c r="D768" s="30" t="str">
        <f>IF(ISBLANK(B768),"",_xlfn.XLOOKUP(B768,Inventaire!A:A,Inventaire!C:C))</f>
        <v/>
      </c>
      <c r="E768" s="65" t="str">
        <f>IF(ISBLANK(A768),"",_xlfn.XLOOKUP(A768,Clients!A:A,Clients!B:B))</f>
        <v/>
      </c>
      <c r="F768" s="100" t="str">
        <f>IF(ISBLANK(C768),"",SUM(_xlfn.XLOOKUP(D768,Inventaire!C:C,Inventaire!D:D)*C768))</f>
        <v/>
      </c>
      <c r="G768" s="61" t="str">
        <f t="shared" ca="1" si="11"/>
        <v/>
      </c>
      <c r="I768" s="30"/>
      <c r="J768" s="30"/>
      <c r="K768" s="68" t="str">
        <f>IF(ISBLANK(I768),"",_xlfn.XLOOKUP(I768,Inventaire!A:A,Inventaire!C:C))</f>
        <v/>
      </c>
      <c r="L768" s="67"/>
    </row>
    <row r="769" spans="1:12" ht="15" customHeight="1" x14ac:dyDescent="0.25">
      <c r="A769" s="30"/>
      <c r="B769" s="30"/>
      <c r="C769" s="30"/>
      <c r="D769" s="30" t="str">
        <f>IF(ISBLANK(B769),"",_xlfn.XLOOKUP(B769,Inventaire!A:A,Inventaire!C:C))</f>
        <v/>
      </c>
      <c r="E769" s="65" t="str">
        <f>IF(ISBLANK(A769),"",_xlfn.XLOOKUP(A769,Clients!A:A,Clients!B:B))</f>
        <v/>
      </c>
      <c r="F769" s="100" t="str">
        <f>IF(ISBLANK(C769),"",SUM(_xlfn.XLOOKUP(D769,Inventaire!C:C,Inventaire!D:D)*C769))</f>
        <v/>
      </c>
      <c r="G769" s="61" t="str">
        <f t="shared" ca="1" si="11"/>
        <v/>
      </c>
      <c r="I769" s="30"/>
      <c r="J769" s="30"/>
      <c r="K769" s="68" t="str">
        <f>IF(ISBLANK(I769),"",_xlfn.XLOOKUP(I769,Inventaire!A:A,Inventaire!C:C))</f>
        <v/>
      </c>
      <c r="L769" s="67"/>
    </row>
    <row r="770" spans="1:12" ht="15" customHeight="1" x14ac:dyDescent="0.25">
      <c r="A770" s="30"/>
      <c r="B770" s="30"/>
      <c r="C770" s="30"/>
      <c r="D770" s="30" t="str">
        <f>IF(ISBLANK(B770),"",_xlfn.XLOOKUP(B770,Inventaire!A:A,Inventaire!C:C))</f>
        <v/>
      </c>
      <c r="E770" s="65" t="str">
        <f>IF(ISBLANK(A770),"",_xlfn.XLOOKUP(A770,Clients!A:A,Clients!B:B))</f>
        <v/>
      </c>
      <c r="F770" s="100" t="str">
        <f>IF(ISBLANK(C770),"",SUM(_xlfn.XLOOKUP(D770,Inventaire!C:C,Inventaire!D:D)*C770))</f>
        <v/>
      </c>
      <c r="G770" s="61" t="str">
        <f t="shared" ca="1" si="11"/>
        <v/>
      </c>
      <c r="I770" s="30"/>
      <c r="J770" s="30"/>
      <c r="K770" s="68" t="str">
        <f>IF(ISBLANK(I770),"",_xlfn.XLOOKUP(I770,Inventaire!A:A,Inventaire!C:C))</f>
        <v/>
      </c>
      <c r="L770" s="67"/>
    </row>
    <row r="771" spans="1:12" ht="15" customHeight="1" x14ac:dyDescent="0.25">
      <c r="A771" s="30"/>
      <c r="B771" s="30"/>
      <c r="C771" s="30"/>
      <c r="D771" s="30" t="str">
        <f>IF(ISBLANK(B771),"",_xlfn.XLOOKUP(B771,Inventaire!A:A,Inventaire!C:C))</f>
        <v/>
      </c>
      <c r="E771" s="65" t="str">
        <f>IF(ISBLANK(A771),"",_xlfn.XLOOKUP(A771,Clients!A:A,Clients!B:B))</f>
        <v/>
      </c>
      <c r="F771" s="100" t="str">
        <f>IF(ISBLANK(C771),"",SUM(_xlfn.XLOOKUP(D771,Inventaire!C:C,Inventaire!D:D)*C771))</f>
        <v/>
      </c>
      <c r="G771" s="61" t="str">
        <f t="shared" ca="1" si="11"/>
        <v/>
      </c>
      <c r="I771" s="30"/>
      <c r="J771" s="30"/>
      <c r="K771" s="68" t="str">
        <f>IF(ISBLANK(I771),"",_xlfn.XLOOKUP(I771,Inventaire!A:A,Inventaire!C:C))</f>
        <v/>
      </c>
      <c r="L771" s="67"/>
    </row>
    <row r="772" spans="1:12" ht="15" customHeight="1" x14ac:dyDescent="0.25">
      <c r="A772" s="30"/>
      <c r="B772" s="30"/>
      <c r="C772" s="30"/>
      <c r="D772" s="30" t="str">
        <f>IF(ISBLANK(B772),"",_xlfn.XLOOKUP(B772,Inventaire!A:A,Inventaire!C:C))</f>
        <v/>
      </c>
      <c r="E772" s="65" t="str">
        <f>IF(ISBLANK(A772),"",_xlfn.XLOOKUP(A772,Clients!A:A,Clients!B:B))</f>
        <v/>
      </c>
      <c r="F772" s="100" t="str">
        <f>IF(ISBLANK(C772),"",SUM(_xlfn.XLOOKUP(D772,Inventaire!C:C,Inventaire!D:D)*C772))</f>
        <v/>
      </c>
      <c r="G772" s="61" t="str">
        <f t="shared" ref="G772:G835" ca="1" si="12">IF(ISBLANK(C772),"",TODAY())</f>
        <v/>
      </c>
      <c r="I772" s="30"/>
      <c r="J772" s="30"/>
      <c r="K772" s="68" t="str">
        <f>IF(ISBLANK(I772),"",_xlfn.XLOOKUP(I772,Inventaire!A:A,Inventaire!C:C))</f>
        <v/>
      </c>
      <c r="L772" s="67"/>
    </row>
    <row r="773" spans="1:12" ht="15" customHeight="1" x14ac:dyDescent="0.25">
      <c r="A773" s="30"/>
      <c r="B773" s="30"/>
      <c r="C773" s="30"/>
      <c r="D773" s="30" t="str">
        <f>IF(ISBLANK(B773),"",_xlfn.XLOOKUP(B773,Inventaire!A:A,Inventaire!C:C))</f>
        <v/>
      </c>
      <c r="E773" s="65" t="str">
        <f>IF(ISBLANK(A773),"",_xlfn.XLOOKUP(A773,Clients!A:A,Clients!B:B))</f>
        <v/>
      </c>
      <c r="F773" s="100" t="str">
        <f>IF(ISBLANK(C773),"",SUM(_xlfn.XLOOKUP(D773,Inventaire!C:C,Inventaire!D:D)*C773))</f>
        <v/>
      </c>
      <c r="G773" s="61" t="str">
        <f t="shared" ca="1" si="12"/>
        <v/>
      </c>
      <c r="I773" s="30"/>
      <c r="J773" s="30"/>
      <c r="K773" s="68" t="str">
        <f>IF(ISBLANK(I773),"",_xlfn.XLOOKUP(I773,Inventaire!A:A,Inventaire!C:C))</f>
        <v/>
      </c>
      <c r="L773" s="67"/>
    </row>
    <row r="774" spans="1:12" ht="15" customHeight="1" x14ac:dyDescent="0.25">
      <c r="A774" s="30"/>
      <c r="B774" s="30"/>
      <c r="C774" s="30"/>
      <c r="D774" s="30" t="str">
        <f>IF(ISBLANK(B774),"",_xlfn.XLOOKUP(B774,Inventaire!A:A,Inventaire!C:C))</f>
        <v/>
      </c>
      <c r="E774" s="65" t="str">
        <f>IF(ISBLANK(A774),"",_xlfn.XLOOKUP(A774,Clients!A:A,Clients!B:B))</f>
        <v/>
      </c>
      <c r="F774" s="100" t="str">
        <f>IF(ISBLANK(C774),"",SUM(_xlfn.XLOOKUP(D774,Inventaire!C:C,Inventaire!D:D)*C774))</f>
        <v/>
      </c>
      <c r="G774" s="61" t="str">
        <f t="shared" ca="1" si="12"/>
        <v/>
      </c>
      <c r="I774" s="30"/>
      <c r="J774" s="30"/>
      <c r="K774" s="68" t="str">
        <f>IF(ISBLANK(I774),"",_xlfn.XLOOKUP(I774,Inventaire!A:A,Inventaire!C:C))</f>
        <v/>
      </c>
      <c r="L774" s="67"/>
    </row>
    <row r="775" spans="1:12" ht="15" customHeight="1" x14ac:dyDescent="0.25">
      <c r="A775" s="30"/>
      <c r="B775" s="30"/>
      <c r="C775" s="30"/>
      <c r="D775" s="30" t="str">
        <f>IF(ISBLANK(B775),"",_xlfn.XLOOKUP(B775,Inventaire!A:A,Inventaire!C:C))</f>
        <v/>
      </c>
      <c r="E775" s="65" t="str">
        <f>IF(ISBLANK(A775),"",_xlfn.XLOOKUP(A775,Clients!A:A,Clients!B:B))</f>
        <v/>
      </c>
      <c r="F775" s="100" t="str">
        <f>IF(ISBLANK(C775),"",SUM(_xlfn.XLOOKUP(D775,Inventaire!C:C,Inventaire!D:D)*C775))</f>
        <v/>
      </c>
      <c r="G775" s="61" t="str">
        <f t="shared" ca="1" si="12"/>
        <v/>
      </c>
      <c r="I775" s="30"/>
      <c r="J775" s="30"/>
      <c r="K775" s="68" t="str">
        <f>IF(ISBLANK(I775),"",_xlfn.XLOOKUP(I775,Inventaire!A:A,Inventaire!C:C))</f>
        <v/>
      </c>
      <c r="L775" s="67"/>
    </row>
    <row r="776" spans="1:12" ht="15" customHeight="1" x14ac:dyDescent="0.25">
      <c r="A776" s="30"/>
      <c r="B776" s="30"/>
      <c r="C776" s="30"/>
      <c r="D776" s="30" t="str">
        <f>IF(ISBLANK(B776),"",_xlfn.XLOOKUP(B776,Inventaire!A:A,Inventaire!C:C))</f>
        <v/>
      </c>
      <c r="E776" s="65" t="str">
        <f>IF(ISBLANK(A776),"",_xlfn.XLOOKUP(A776,Clients!A:A,Clients!B:B))</f>
        <v/>
      </c>
      <c r="F776" s="100" t="str">
        <f>IF(ISBLANK(C776),"",SUM(_xlfn.XLOOKUP(D776,Inventaire!C:C,Inventaire!D:D)*C776))</f>
        <v/>
      </c>
      <c r="G776" s="61" t="str">
        <f t="shared" ca="1" si="12"/>
        <v/>
      </c>
      <c r="I776" s="30"/>
      <c r="J776" s="30"/>
      <c r="K776" s="68" t="str">
        <f>IF(ISBLANK(I776),"",_xlfn.XLOOKUP(I776,Inventaire!A:A,Inventaire!C:C))</f>
        <v/>
      </c>
      <c r="L776" s="67"/>
    </row>
    <row r="777" spans="1:12" ht="15" customHeight="1" x14ac:dyDescent="0.25">
      <c r="A777" s="30"/>
      <c r="B777" s="30"/>
      <c r="C777" s="30"/>
      <c r="D777" s="30" t="str">
        <f>IF(ISBLANK(B777),"",_xlfn.XLOOKUP(B777,Inventaire!A:A,Inventaire!C:C))</f>
        <v/>
      </c>
      <c r="E777" s="65" t="str">
        <f>IF(ISBLANK(A777),"",_xlfn.XLOOKUP(A777,Clients!A:A,Clients!B:B))</f>
        <v/>
      </c>
      <c r="F777" s="100" t="str">
        <f>IF(ISBLANK(C777),"",SUM(_xlfn.XLOOKUP(D777,Inventaire!C:C,Inventaire!D:D)*C777))</f>
        <v/>
      </c>
      <c r="G777" s="61" t="str">
        <f t="shared" ca="1" si="12"/>
        <v/>
      </c>
      <c r="I777" s="30"/>
      <c r="J777" s="30"/>
      <c r="K777" s="68" t="str">
        <f>IF(ISBLANK(I777),"",_xlfn.XLOOKUP(I777,Inventaire!A:A,Inventaire!C:C))</f>
        <v/>
      </c>
      <c r="L777" s="67"/>
    </row>
    <row r="778" spans="1:12" ht="15" customHeight="1" x14ac:dyDescent="0.25">
      <c r="A778" s="30"/>
      <c r="B778" s="30"/>
      <c r="C778" s="30"/>
      <c r="D778" s="30" t="str">
        <f>IF(ISBLANK(B778),"",_xlfn.XLOOKUP(B778,Inventaire!A:A,Inventaire!C:C))</f>
        <v/>
      </c>
      <c r="E778" s="65" t="str">
        <f>IF(ISBLANK(A778),"",_xlfn.XLOOKUP(A778,Clients!A:A,Clients!B:B))</f>
        <v/>
      </c>
      <c r="F778" s="100" t="str">
        <f>IF(ISBLANK(C778),"",SUM(_xlfn.XLOOKUP(D778,Inventaire!C:C,Inventaire!D:D)*C778))</f>
        <v/>
      </c>
      <c r="G778" s="61" t="str">
        <f t="shared" ca="1" si="12"/>
        <v/>
      </c>
      <c r="I778" s="30"/>
      <c r="J778" s="30"/>
      <c r="K778" s="68" t="str">
        <f>IF(ISBLANK(I778),"",_xlfn.XLOOKUP(I778,Inventaire!A:A,Inventaire!C:C))</f>
        <v/>
      </c>
      <c r="L778" s="67"/>
    </row>
    <row r="779" spans="1:12" ht="15" customHeight="1" x14ac:dyDescent="0.25">
      <c r="A779" s="30"/>
      <c r="B779" s="30"/>
      <c r="C779" s="30"/>
      <c r="D779" s="30" t="str">
        <f>IF(ISBLANK(B779),"",_xlfn.XLOOKUP(B779,Inventaire!A:A,Inventaire!C:C))</f>
        <v/>
      </c>
      <c r="E779" s="65" t="str">
        <f>IF(ISBLANK(A779),"",_xlfn.XLOOKUP(A779,Clients!A:A,Clients!B:B))</f>
        <v/>
      </c>
      <c r="F779" s="100" t="str">
        <f>IF(ISBLANK(C779),"",SUM(_xlfn.XLOOKUP(D779,Inventaire!C:C,Inventaire!D:D)*C779))</f>
        <v/>
      </c>
      <c r="G779" s="61" t="str">
        <f t="shared" ca="1" si="12"/>
        <v/>
      </c>
      <c r="I779" s="30"/>
      <c r="J779" s="30"/>
      <c r="K779" s="68" t="str">
        <f>IF(ISBLANK(I779),"",_xlfn.XLOOKUP(I779,Inventaire!A:A,Inventaire!C:C))</f>
        <v/>
      </c>
      <c r="L779" s="67"/>
    </row>
    <row r="780" spans="1:12" ht="15" customHeight="1" x14ac:dyDescent="0.25">
      <c r="A780" s="30"/>
      <c r="B780" s="30"/>
      <c r="C780" s="30"/>
      <c r="D780" s="30" t="str">
        <f>IF(ISBLANK(B780),"",_xlfn.XLOOKUP(B780,Inventaire!A:A,Inventaire!C:C))</f>
        <v/>
      </c>
      <c r="E780" s="65" t="str">
        <f>IF(ISBLANK(A780),"",_xlfn.XLOOKUP(A780,Clients!A:A,Clients!B:B))</f>
        <v/>
      </c>
      <c r="F780" s="100" t="str">
        <f>IF(ISBLANK(C780),"",SUM(_xlfn.XLOOKUP(D780,Inventaire!C:C,Inventaire!D:D)*C780))</f>
        <v/>
      </c>
      <c r="G780" s="61" t="str">
        <f t="shared" ca="1" si="12"/>
        <v/>
      </c>
      <c r="I780" s="30"/>
      <c r="J780" s="30"/>
      <c r="K780" s="68" t="str">
        <f>IF(ISBLANK(I780),"",_xlfn.XLOOKUP(I780,Inventaire!A:A,Inventaire!C:C))</f>
        <v/>
      </c>
      <c r="L780" s="67"/>
    </row>
    <row r="781" spans="1:12" ht="15" customHeight="1" x14ac:dyDescent="0.25">
      <c r="A781" s="30"/>
      <c r="B781" s="30"/>
      <c r="C781" s="30"/>
      <c r="D781" s="30" t="str">
        <f>IF(ISBLANK(B781),"",_xlfn.XLOOKUP(B781,Inventaire!A:A,Inventaire!C:C))</f>
        <v/>
      </c>
      <c r="E781" s="65" t="str">
        <f>IF(ISBLANK(A781),"",_xlfn.XLOOKUP(A781,Clients!A:A,Clients!B:B))</f>
        <v/>
      </c>
      <c r="F781" s="100" t="str">
        <f>IF(ISBLANK(C781),"",SUM(_xlfn.XLOOKUP(D781,Inventaire!C:C,Inventaire!D:D)*C781))</f>
        <v/>
      </c>
      <c r="G781" s="61" t="str">
        <f t="shared" ca="1" si="12"/>
        <v/>
      </c>
      <c r="I781" s="30"/>
      <c r="J781" s="30"/>
      <c r="K781" s="68" t="str">
        <f>IF(ISBLANK(I781),"",_xlfn.XLOOKUP(I781,Inventaire!A:A,Inventaire!C:C))</f>
        <v/>
      </c>
      <c r="L781" s="67"/>
    </row>
    <row r="782" spans="1:12" ht="15" customHeight="1" x14ac:dyDescent="0.25">
      <c r="A782" s="30"/>
      <c r="B782" s="30"/>
      <c r="C782" s="30"/>
      <c r="D782" s="30" t="str">
        <f>IF(ISBLANK(B782),"",_xlfn.XLOOKUP(B782,Inventaire!A:A,Inventaire!C:C))</f>
        <v/>
      </c>
      <c r="E782" s="65" t="str">
        <f>IF(ISBLANK(A782),"",_xlfn.XLOOKUP(A782,Clients!A:A,Clients!B:B))</f>
        <v/>
      </c>
      <c r="F782" s="100" t="str">
        <f>IF(ISBLANK(C782),"",SUM(_xlfn.XLOOKUP(D782,Inventaire!C:C,Inventaire!D:D)*C782))</f>
        <v/>
      </c>
      <c r="G782" s="61" t="str">
        <f t="shared" ca="1" si="12"/>
        <v/>
      </c>
      <c r="I782" s="30"/>
      <c r="J782" s="30"/>
      <c r="K782" s="68" t="str">
        <f>IF(ISBLANK(I782),"",_xlfn.XLOOKUP(I782,Inventaire!A:A,Inventaire!C:C))</f>
        <v/>
      </c>
      <c r="L782" s="67"/>
    </row>
    <row r="783" spans="1:12" ht="15" customHeight="1" x14ac:dyDescent="0.25">
      <c r="A783" s="30"/>
      <c r="B783" s="30"/>
      <c r="C783" s="30"/>
      <c r="D783" s="30" t="str">
        <f>IF(ISBLANK(B783),"",_xlfn.XLOOKUP(B783,Inventaire!A:A,Inventaire!C:C))</f>
        <v/>
      </c>
      <c r="E783" s="65" t="str">
        <f>IF(ISBLANK(A783),"",_xlfn.XLOOKUP(A783,Clients!A:A,Clients!B:B))</f>
        <v/>
      </c>
      <c r="F783" s="100" t="str">
        <f>IF(ISBLANK(C783),"",SUM(_xlfn.XLOOKUP(D783,Inventaire!C:C,Inventaire!D:D)*C783))</f>
        <v/>
      </c>
      <c r="G783" s="61" t="str">
        <f t="shared" ca="1" si="12"/>
        <v/>
      </c>
      <c r="I783" s="30"/>
      <c r="J783" s="30"/>
      <c r="K783" s="68" t="str">
        <f>IF(ISBLANK(I783),"",_xlfn.XLOOKUP(I783,Inventaire!A:A,Inventaire!C:C))</f>
        <v/>
      </c>
      <c r="L783" s="67"/>
    </row>
    <row r="784" spans="1:12" ht="15" customHeight="1" x14ac:dyDescent="0.25">
      <c r="A784" s="30"/>
      <c r="B784" s="30"/>
      <c r="C784" s="30"/>
      <c r="D784" s="30" t="str">
        <f>IF(ISBLANK(B784),"",_xlfn.XLOOKUP(B784,Inventaire!A:A,Inventaire!C:C))</f>
        <v/>
      </c>
      <c r="E784" s="65" t="str">
        <f>IF(ISBLANK(A784),"",_xlfn.XLOOKUP(A784,Clients!A:A,Clients!B:B))</f>
        <v/>
      </c>
      <c r="F784" s="100" t="str">
        <f>IF(ISBLANK(C784),"",SUM(_xlfn.XLOOKUP(D784,Inventaire!C:C,Inventaire!D:D)*C784))</f>
        <v/>
      </c>
      <c r="G784" s="61" t="str">
        <f t="shared" ca="1" si="12"/>
        <v/>
      </c>
      <c r="I784" s="30"/>
      <c r="J784" s="30"/>
      <c r="K784" s="68" t="str">
        <f>IF(ISBLANK(I784),"",_xlfn.XLOOKUP(I784,Inventaire!A:A,Inventaire!C:C))</f>
        <v/>
      </c>
      <c r="L784" s="67"/>
    </row>
    <row r="785" spans="1:12" ht="15" customHeight="1" x14ac:dyDescent="0.25">
      <c r="A785" s="30"/>
      <c r="B785" s="30"/>
      <c r="C785" s="30"/>
      <c r="D785" s="30" t="str">
        <f>IF(ISBLANK(B785),"",_xlfn.XLOOKUP(B785,Inventaire!A:A,Inventaire!C:C))</f>
        <v/>
      </c>
      <c r="E785" s="65" t="str">
        <f>IF(ISBLANK(A785),"",_xlfn.XLOOKUP(A785,Clients!A:A,Clients!B:B))</f>
        <v/>
      </c>
      <c r="F785" s="100" t="str">
        <f>IF(ISBLANK(C785),"",SUM(_xlfn.XLOOKUP(D785,Inventaire!C:C,Inventaire!D:D)*C785))</f>
        <v/>
      </c>
      <c r="G785" s="61" t="str">
        <f t="shared" ca="1" si="12"/>
        <v/>
      </c>
      <c r="I785" s="30"/>
      <c r="J785" s="30"/>
      <c r="K785" s="68" t="str">
        <f>IF(ISBLANK(I785),"",_xlfn.XLOOKUP(I785,Inventaire!A:A,Inventaire!C:C))</f>
        <v/>
      </c>
      <c r="L785" s="67"/>
    </row>
    <row r="786" spans="1:12" ht="15" customHeight="1" x14ac:dyDescent="0.25">
      <c r="A786" s="30"/>
      <c r="B786" s="30"/>
      <c r="C786" s="30"/>
      <c r="D786" s="30" t="str">
        <f>IF(ISBLANK(B786),"",_xlfn.XLOOKUP(B786,Inventaire!A:A,Inventaire!C:C))</f>
        <v/>
      </c>
      <c r="E786" s="65" t="str">
        <f>IF(ISBLANK(A786),"",_xlfn.XLOOKUP(A786,Clients!A:A,Clients!B:B))</f>
        <v/>
      </c>
      <c r="F786" s="100" t="str">
        <f>IF(ISBLANK(C786),"",SUM(_xlfn.XLOOKUP(D786,Inventaire!C:C,Inventaire!D:D)*C786))</f>
        <v/>
      </c>
      <c r="G786" s="61" t="str">
        <f t="shared" ca="1" si="12"/>
        <v/>
      </c>
      <c r="I786" s="30"/>
      <c r="J786" s="30"/>
      <c r="K786" s="68" t="str">
        <f>IF(ISBLANK(I786),"",_xlfn.XLOOKUP(I786,Inventaire!A:A,Inventaire!C:C))</f>
        <v/>
      </c>
      <c r="L786" s="67"/>
    </row>
    <row r="787" spans="1:12" ht="15" customHeight="1" x14ac:dyDescent="0.25">
      <c r="A787" s="30"/>
      <c r="B787" s="30"/>
      <c r="C787" s="30"/>
      <c r="D787" s="30" t="str">
        <f>IF(ISBLANK(B787),"",_xlfn.XLOOKUP(B787,Inventaire!A:A,Inventaire!C:C))</f>
        <v/>
      </c>
      <c r="E787" s="65" t="str">
        <f>IF(ISBLANK(A787),"",_xlfn.XLOOKUP(A787,Clients!A:A,Clients!B:B))</f>
        <v/>
      </c>
      <c r="F787" s="100" t="str">
        <f>IF(ISBLANK(C787),"",SUM(_xlfn.XLOOKUP(D787,Inventaire!C:C,Inventaire!D:D)*C787))</f>
        <v/>
      </c>
      <c r="G787" s="61" t="str">
        <f t="shared" ca="1" si="12"/>
        <v/>
      </c>
      <c r="I787" s="30"/>
      <c r="J787" s="30"/>
      <c r="K787" s="68" t="str">
        <f>IF(ISBLANK(I787),"",_xlfn.XLOOKUP(I787,Inventaire!A:A,Inventaire!C:C))</f>
        <v/>
      </c>
      <c r="L787" s="67"/>
    </row>
    <row r="788" spans="1:12" ht="15" customHeight="1" x14ac:dyDescent="0.25">
      <c r="A788" s="30"/>
      <c r="B788" s="30"/>
      <c r="C788" s="30"/>
      <c r="D788" s="30" t="str">
        <f>IF(ISBLANK(B788),"",_xlfn.XLOOKUP(B788,Inventaire!A:A,Inventaire!C:C))</f>
        <v/>
      </c>
      <c r="E788" s="65" t="str">
        <f>IF(ISBLANK(A788),"",_xlfn.XLOOKUP(A788,Clients!A:A,Clients!B:B))</f>
        <v/>
      </c>
      <c r="F788" s="100" t="str">
        <f>IF(ISBLANK(C788),"",SUM(_xlfn.XLOOKUP(D788,Inventaire!C:C,Inventaire!D:D)*C788))</f>
        <v/>
      </c>
      <c r="G788" s="61" t="str">
        <f t="shared" ca="1" si="12"/>
        <v/>
      </c>
      <c r="I788" s="30"/>
      <c r="J788" s="30"/>
      <c r="K788" s="68" t="str">
        <f>IF(ISBLANK(I788),"",_xlfn.XLOOKUP(I788,Inventaire!A:A,Inventaire!C:C))</f>
        <v/>
      </c>
      <c r="L788" s="67"/>
    </row>
    <row r="789" spans="1:12" ht="15" customHeight="1" x14ac:dyDescent="0.25">
      <c r="A789" s="30"/>
      <c r="B789" s="30"/>
      <c r="C789" s="30"/>
      <c r="D789" s="30" t="str">
        <f>IF(ISBLANK(B789),"",_xlfn.XLOOKUP(B789,Inventaire!A:A,Inventaire!C:C))</f>
        <v/>
      </c>
      <c r="E789" s="65" t="str">
        <f>IF(ISBLANK(A789),"",_xlfn.XLOOKUP(A789,Clients!A:A,Clients!B:B))</f>
        <v/>
      </c>
      <c r="F789" s="100" t="str">
        <f>IF(ISBLANK(C789),"",SUM(_xlfn.XLOOKUP(D789,Inventaire!C:C,Inventaire!D:D)*C789))</f>
        <v/>
      </c>
      <c r="G789" s="61" t="str">
        <f t="shared" ca="1" si="12"/>
        <v/>
      </c>
      <c r="I789" s="30"/>
      <c r="J789" s="30"/>
      <c r="K789" s="68" t="str">
        <f>IF(ISBLANK(I789),"",_xlfn.XLOOKUP(I789,Inventaire!A:A,Inventaire!C:C))</f>
        <v/>
      </c>
      <c r="L789" s="67"/>
    </row>
    <row r="790" spans="1:12" ht="15" customHeight="1" x14ac:dyDescent="0.25">
      <c r="A790" s="30"/>
      <c r="B790" s="30"/>
      <c r="C790" s="30"/>
      <c r="D790" s="30" t="str">
        <f>IF(ISBLANK(B790),"",_xlfn.XLOOKUP(B790,Inventaire!A:A,Inventaire!C:C))</f>
        <v/>
      </c>
      <c r="E790" s="65" t="str">
        <f>IF(ISBLANK(A790),"",_xlfn.XLOOKUP(A790,Clients!A:A,Clients!B:B))</f>
        <v/>
      </c>
      <c r="F790" s="100" t="str">
        <f>IF(ISBLANK(C790),"",SUM(_xlfn.XLOOKUP(D790,Inventaire!C:C,Inventaire!D:D)*C790))</f>
        <v/>
      </c>
      <c r="G790" s="61" t="str">
        <f t="shared" ca="1" si="12"/>
        <v/>
      </c>
      <c r="I790" s="30"/>
      <c r="J790" s="30"/>
      <c r="K790" s="68" t="str">
        <f>IF(ISBLANK(I790),"",_xlfn.XLOOKUP(I790,Inventaire!A:A,Inventaire!C:C))</f>
        <v/>
      </c>
      <c r="L790" s="67"/>
    </row>
    <row r="791" spans="1:12" ht="15" customHeight="1" x14ac:dyDescent="0.25">
      <c r="A791" s="30"/>
      <c r="B791" s="30"/>
      <c r="C791" s="30"/>
      <c r="D791" s="30" t="str">
        <f>IF(ISBLANK(B791),"",_xlfn.XLOOKUP(B791,Inventaire!A:A,Inventaire!C:C))</f>
        <v/>
      </c>
      <c r="E791" s="65" t="str">
        <f>IF(ISBLANK(A791),"",_xlfn.XLOOKUP(A791,Clients!A:A,Clients!B:B))</f>
        <v/>
      </c>
      <c r="F791" s="100" t="str">
        <f>IF(ISBLANK(C791),"",SUM(_xlfn.XLOOKUP(D791,Inventaire!C:C,Inventaire!D:D)*C791))</f>
        <v/>
      </c>
      <c r="G791" s="61" t="str">
        <f t="shared" ca="1" si="12"/>
        <v/>
      </c>
      <c r="I791" s="30"/>
      <c r="J791" s="30"/>
      <c r="K791" s="68" t="str">
        <f>IF(ISBLANK(I791),"",_xlfn.XLOOKUP(I791,Inventaire!A:A,Inventaire!C:C))</f>
        <v/>
      </c>
      <c r="L791" s="67"/>
    </row>
    <row r="792" spans="1:12" ht="15" customHeight="1" x14ac:dyDescent="0.25">
      <c r="A792" s="30"/>
      <c r="B792" s="30"/>
      <c r="C792" s="30"/>
      <c r="D792" s="30" t="str">
        <f>IF(ISBLANK(B792),"",_xlfn.XLOOKUP(B792,Inventaire!A:A,Inventaire!C:C))</f>
        <v/>
      </c>
      <c r="E792" s="65" t="str">
        <f>IF(ISBLANK(A792),"",_xlfn.XLOOKUP(A792,Clients!A:A,Clients!B:B))</f>
        <v/>
      </c>
      <c r="F792" s="100" t="str">
        <f>IF(ISBLANK(C792),"",SUM(_xlfn.XLOOKUP(D792,Inventaire!C:C,Inventaire!D:D)*C792))</f>
        <v/>
      </c>
      <c r="G792" s="61" t="str">
        <f t="shared" ca="1" si="12"/>
        <v/>
      </c>
      <c r="I792" s="30"/>
      <c r="J792" s="30"/>
      <c r="K792" s="68" t="str">
        <f>IF(ISBLANK(I792),"",_xlfn.XLOOKUP(I792,Inventaire!A:A,Inventaire!C:C))</f>
        <v/>
      </c>
      <c r="L792" s="67"/>
    </row>
    <row r="793" spans="1:12" ht="15" customHeight="1" x14ac:dyDescent="0.25">
      <c r="A793" s="30"/>
      <c r="B793" s="30"/>
      <c r="C793" s="30"/>
      <c r="D793" s="30" t="str">
        <f>IF(ISBLANK(B793),"",_xlfn.XLOOKUP(B793,Inventaire!A:A,Inventaire!C:C))</f>
        <v/>
      </c>
      <c r="E793" s="65" t="str">
        <f>IF(ISBLANK(A793),"",_xlfn.XLOOKUP(A793,Clients!A:A,Clients!B:B))</f>
        <v/>
      </c>
      <c r="F793" s="100" t="str">
        <f>IF(ISBLANK(C793),"",SUM(_xlfn.XLOOKUP(D793,Inventaire!C:C,Inventaire!D:D)*C793))</f>
        <v/>
      </c>
      <c r="G793" s="61" t="str">
        <f t="shared" ca="1" si="12"/>
        <v/>
      </c>
      <c r="I793" s="30"/>
      <c r="J793" s="30"/>
      <c r="K793" s="68" t="str">
        <f>IF(ISBLANK(I793),"",_xlfn.XLOOKUP(I793,Inventaire!A:A,Inventaire!C:C))</f>
        <v/>
      </c>
      <c r="L793" s="67"/>
    </row>
    <row r="794" spans="1:12" ht="15" customHeight="1" x14ac:dyDescent="0.25">
      <c r="A794" s="30"/>
      <c r="B794" s="30"/>
      <c r="C794" s="30"/>
      <c r="D794" s="30" t="str">
        <f>IF(ISBLANK(B794),"",_xlfn.XLOOKUP(B794,Inventaire!A:A,Inventaire!C:C))</f>
        <v/>
      </c>
      <c r="E794" s="65" t="str">
        <f>IF(ISBLANK(A794),"",_xlfn.XLOOKUP(A794,Clients!A:A,Clients!B:B))</f>
        <v/>
      </c>
      <c r="F794" s="100" t="str">
        <f>IF(ISBLANK(C794),"",SUM(_xlfn.XLOOKUP(D794,Inventaire!C:C,Inventaire!D:D)*C794))</f>
        <v/>
      </c>
      <c r="G794" s="61" t="str">
        <f t="shared" ca="1" si="12"/>
        <v/>
      </c>
      <c r="I794" s="30"/>
      <c r="J794" s="30"/>
      <c r="K794" s="68" t="str">
        <f>IF(ISBLANK(I794),"",_xlfn.XLOOKUP(I794,Inventaire!A:A,Inventaire!C:C))</f>
        <v/>
      </c>
      <c r="L794" s="67"/>
    </row>
    <row r="795" spans="1:12" ht="15" customHeight="1" x14ac:dyDescent="0.25">
      <c r="A795" s="30"/>
      <c r="B795" s="30"/>
      <c r="C795" s="30"/>
      <c r="D795" s="30" t="str">
        <f>IF(ISBLANK(B795),"",_xlfn.XLOOKUP(B795,Inventaire!A:A,Inventaire!C:C))</f>
        <v/>
      </c>
      <c r="E795" s="65" t="str">
        <f>IF(ISBLANK(A795),"",_xlfn.XLOOKUP(A795,Clients!A:A,Clients!B:B))</f>
        <v/>
      </c>
      <c r="F795" s="100" t="str">
        <f>IF(ISBLANK(C795),"",SUM(_xlfn.XLOOKUP(D795,Inventaire!C:C,Inventaire!D:D)*C795))</f>
        <v/>
      </c>
      <c r="G795" s="61" t="str">
        <f t="shared" ca="1" si="12"/>
        <v/>
      </c>
      <c r="I795" s="30"/>
      <c r="J795" s="30"/>
      <c r="K795" s="68" t="str">
        <f>IF(ISBLANK(I795),"",_xlfn.XLOOKUP(I795,Inventaire!A:A,Inventaire!C:C))</f>
        <v/>
      </c>
      <c r="L795" s="67"/>
    </row>
    <row r="796" spans="1:12" ht="15" customHeight="1" x14ac:dyDescent="0.25">
      <c r="A796" s="30"/>
      <c r="B796" s="30"/>
      <c r="C796" s="30"/>
      <c r="D796" s="30" t="str">
        <f>IF(ISBLANK(B796),"",_xlfn.XLOOKUP(B796,Inventaire!A:A,Inventaire!C:C))</f>
        <v/>
      </c>
      <c r="E796" s="65" t="str">
        <f>IF(ISBLANK(A796),"",_xlfn.XLOOKUP(A796,Clients!A:A,Clients!B:B))</f>
        <v/>
      </c>
      <c r="F796" s="100" t="str">
        <f>IF(ISBLANK(C796),"",SUM(_xlfn.XLOOKUP(D796,Inventaire!C:C,Inventaire!D:D)*C796))</f>
        <v/>
      </c>
      <c r="G796" s="61" t="str">
        <f t="shared" ca="1" si="12"/>
        <v/>
      </c>
      <c r="I796" s="30"/>
      <c r="J796" s="30"/>
      <c r="K796" s="68" t="str">
        <f>IF(ISBLANK(I796),"",_xlfn.XLOOKUP(I796,Inventaire!A:A,Inventaire!C:C))</f>
        <v/>
      </c>
      <c r="L796" s="67"/>
    </row>
    <row r="797" spans="1:12" ht="15" customHeight="1" x14ac:dyDescent="0.25">
      <c r="A797" s="30"/>
      <c r="B797" s="30"/>
      <c r="C797" s="30"/>
      <c r="D797" s="30" t="str">
        <f>IF(ISBLANK(B797),"",_xlfn.XLOOKUP(B797,Inventaire!A:A,Inventaire!C:C))</f>
        <v/>
      </c>
      <c r="E797" s="65" t="str">
        <f>IF(ISBLANK(A797),"",_xlfn.XLOOKUP(A797,Clients!A:A,Clients!B:B))</f>
        <v/>
      </c>
      <c r="F797" s="100" t="str">
        <f>IF(ISBLANK(C797),"",SUM(_xlfn.XLOOKUP(D797,Inventaire!C:C,Inventaire!D:D)*C797))</f>
        <v/>
      </c>
      <c r="G797" s="61" t="str">
        <f t="shared" ca="1" si="12"/>
        <v/>
      </c>
      <c r="I797" s="30"/>
      <c r="J797" s="30"/>
      <c r="K797" s="68" t="str">
        <f>IF(ISBLANK(I797),"",_xlfn.XLOOKUP(I797,Inventaire!A:A,Inventaire!C:C))</f>
        <v/>
      </c>
      <c r="L797" s="67"/>
    </row>
    <row r="798" spans="1:12" ht="15" customHeight="1" x14ac:dyDescent="0.25">
      <c r="A798" s="30"/>
      <c r="B798" s="30"/>
      <c r="C798" s="30"/>
      <c r="D798" s="30" t="str">
        <f>IF(ISBLANK(B798),"",_xlfn.XLOOKUP(B798,Inventaire!A:A,Inventaire!C:C))</f>
        <v/>
      </c>
      <c r="E798" s="65" t="str">
        <f>IF(ISBLANK(A798),"",_xlfn.XLOOKUP(A798,Clients!A:A,Clients!B:B))</f>
        <v/>
      </c>
      <c r="F798" s="100" t="str">
        <f>IF(ISBLANK(C798),"",SUM(_xlfn.XLOOKUP(D798,Inventaire!C:C,Inventaire!D:D)*C798))</f>
        <v/>
      </c>
      <c r="G798" s="61" t="str">
        <f t="shared" ca="1" si="12"/>
        <v/>
      </c>
      <c r="I798" s="30"/>
      <c r="J798" s="30"/>
      <c r="K798" s="68" t="str">
        <f>IF(ISBLANK(I798),"",_xlfn.XLOOKUP(I798,Inventaire!A:A,Inventaire!C:C))</f>
        <v/>
      </c>
      <c r="L798" s="67"/>
    </row>
    <row r="799" spans="1:12" ht="15" customHeight="1" x14ac:dyDescent="0.25">
      <c r="A799" s="30"/>
      <c r="B799" s="30"/>
      <c r="C799" s="30"/>
      <c r="D799" s="30" t="str">
        <f>IF(ISBLANK(B799),"",_xlfn.XLOOKUP(B799,Inventaire!A:A,Inventaire!C:C))</f>
        <v/>
      </c>
      <c r="E799" s="65" t="str">
        <f>IF(ISBLANK(A799),"",_xlfn.XLOOKUP(A799,Clients!A:A,Clients!B:B))</f>
        <v/>
      </c>
      <c r="F799" s="100" t="str">
        <f>IF(ISBLANK(C799),"",SUM(_xlfn.XLOOKUP(D799,Inventaire!C:C,Inventaire!D:D)*C799))</f>
        <v/>
      </c>
      <c r="G799" s="61" t="str">
        <f t="shared" ca="1" si="12"/>
        <v/>
      </c>
      <c r="I799" s="30"/>
      <c r="J799" s="30"/>
      <c r="K799" s="68" t="str">
        <f>IF(ISBLANK(I799),"",_xlfn.XLOOKUP(I799,Inventaire!A:A,Inventaire!C:C))</f>
        <v/>
      </c>
      <c r="L799" s="67"/>
    </row>
    <row r="800" spans="1:12" ht="15" customHeight="1" x14ac:dyDescent="0.25">
      <c r="A800" s="30"/>
      <c r="B800" s="30"/>
      <c r="C800" s="30"/>
      <c r="D800" s="30" t="str">
        <f>IF(ISBLANK(B800),"",_xlfn.XLOOKUP(B800,Inventaire!A:A,Inventaire!C:C))</f>
        <v/>
      </c>
      <c r="E800" s="65" t="str">
        <f>IF(ISBLANK(A800),"",_xlfn.XLOOKUP(A800,Clients!A:A,Clients!B:B))</f>
        <v/>
      </c>
      <c r="F800" s="100" t="str">
        <f>IF(ISBLANK(C800),"",SUM(_xlfn.XLOOKUP(D800,Inventaire!C:C,Inventaire!D:D)*C800))</f>
        <v/>
      </c>
      <c r="G800" s="61" t="str">
        <f t="shared" ca="1" si="12"/>
        <v/>
      </c>
      <c r="I800" s="30"/>
      <c r="J800" s="30"/>
      <c r="K800" s="68" t="str">
        <f>IF(ISBLANK(I800),"",_xlfn.XLOOKUP(I800,Inventaire!A:A,Inventaire!C:C))</f>
        <v/>
      </c>
      <c r="L800" s="67"/>
    </row>
    <row r="801" spans="1:12" ht="15" customHeight="1" x14ac:dyDescent="0.25">
      <c r="A801" s="30"/>
      <c r="B801" s="30"/>
      <c r="C801" s="30"/>
      <c r="D801" s="30" t="str">
        <f>IF(ISBLANK(B801),"",_xlfn.XLOOKUP(B801,Inventaire!A:A,Inventaire!C:C))</f>
        <v/>
      </c>
      <c r="E801" s="65" t="str">
        <f>IF(ISBLANK(A801),"",_xlfn.XLOOKUP(A801,Clients!A:A,Clients!B:B))</f>
        <v/>
      </c>
      <c r="F801" s="100" t="str">
        <f>IF(ISBLANK(C801),"",SUM(_xlfn.XLOOKUP(D801,Inventaire!C:C,Inventaire!D:D)*C801))</f>
        <v/>
      </c>
      <c r="G801" s="61" t="str">
        <f t="shared" ca="1" si="12"/>
        <v/>
      </c>
      <c r="I801" s="30"/>
      <c r="J801" s="30"/>
      <c r="K801" s="68" t="str">
        <f>IF(ISBLANK(I801),"",_xlfn.XLOOKUP(I801,Inventaire!A:A,Inventaire!C:C))</f>
        <v/>
      </c>
      <c r="L801" s="67"/>
    </row>
    <row r="802" spans="1:12" ht="15" customHeight="1" x14ac:dyDescent="0.25">
      <c r="A802" s="30"/>
      <c r="B802" s="30"/>
      <c r="C802" s="30"/>
      <c r="D802" s="30" t="str">
        <f>IF(ISBLANK(B802),"",_xlfn.XLOOKUP(B802,Inventaire!A:A,Inventaire!C:C))</f>
        <v/>
      </c>
      <c r="E802" s="65" t="str">
        <f>IF(ISBLANK(A802),"",_xlfn.XLOOKUP(A802,Clients!A:A,Clients!B:B))</f>
        <v/>
      </c>
      <c r="F802" s="100" t="str">
        <f>IF(ISBLANK(C802),"",SUM(_xlfn.XLOOKUP(D802,Inventaire!C:C,Inventaire!D:D)*C802))</f>
        <v/>
      </c>
      <c r="G802" s="61" t="str">
        <f t="shared" ca="1" si="12"/>
        <v/>
      </c>
      <c r="I802" s="30"/>
      <c r="J802" s="30"/>
      <c r="K802" s="68" t="str">
        <f>IF(ISBLANK(I802),"",_xlfn.XLOOKUP(I802,Inventaire!A:A,Inventaire!C:C))</f>
        <v/>
      </c>
      <c r="L802" s="67"/>
    </row>
    <row r="803" spans="1:12" ht="15" customHeight="1" x14ac:dyDescent="0.25">
      <c r="A803" s="30"/>
      <c r="B803" s="30"/>
      <c r="C803" s="30"/>
      <c r="D803" s="30" t="str">
        <f>IF(ISBLANK(B803),"",_xlfn.XLOOKUP(B803,Inventaire!A:A,Inventaire!C:C))</f>
        <v/>
      </c>
      <c r="E803" s="65" t="str">
        <f>IF(ISBLANK(A803),"",_xlfn.XLOOKUP(A803,Clients!A:A,Clients!B:B))</f>
        <v/>
      </c>
      <c r="F803" s="100" t="str">
        <f>IF(ISBLANK(C803),"",SUM(_xlfn.XLOOKUP(D803,Inventaire!C:C,Inventaire!D:D)*C803))</f>
        <v/>
      </c>
      <c r="G803" s="61" t="str">
        <f t="shared" ca="1" si="12"/>
        <v/>
      </c>
      <c r="I803" s="30"/>
      <c r="J803" s="30"/>
      <c r="K803" s="68" t="str">
        <f>IF(ISBLANK(I803),"",_xlfn.XLOOKUP(I803,Inventaire!A:A,Inventaire!C:C))</f>
        <v/>
      </c>
      <c r="L803" s="67"/>
    </row>
    <row r="804" spans="1:12" ht="15" customHeight="1" x14ac:dyDescent="0.25">
      <c r="A804" s="30"/>
      <c r="B804" s="30"/>
      <c r="C804" s="30"/>
      <c r="D804" s="30" t="str">
        <f>IF(ISBLANK(B804),"",_xlfn.XLOOKUP(B804,Inventaire!A:A,Inventaire!C:C))</f>
        <v/>
      </c>
      <c r="E804" s="65" t="str">
        <f>IF(ISBLANK(A804),"",_xlfn.XLOOKUP(A804,Clients!A:A,Clients!B:B))</f>
        <v/>
      </c>
      <c r="F804" s="100" t="str">
        <f>IF(ISBLANK(C804),"",SUM(_xlfn.XLOOKUP(D804,Inventaire!C:C,Inventaire!D:D)*C804))</f>
        <v/>
      </c>
      <c r="G804" s="61" t="str">
        <f t="shared" ca="1" si="12"/>
        <v/>
      </c>
      <c r="I804" s="30"/>
      <c r="J804" s="30"/>
      <c r="K804" s="68" t="str">
        <f>IF(ISBLANK(I804),"",_xlfn.XLOOKUP(I804,Inventaire!A:A,Inventaire!C:C))</f>
        <v/>
      </c>
      <c r="L804" s="67"/>
    </row>
    <row r="805" spans="1:12" ht="15" customHeight="1" x14ac:dyDescent="0.25">
      <c r="A805" s="30"/>
      <c r="B805" s="30"/>
      <c r="C805" s="30"/>
      <c r="D805" s="30" t="str">
        <f>IF(ISBLANK(B805),"",_xlfn.XLOOKUP(B805,Inventaire!A:A,Inventaire!C:C))</f>
        <v/>
      </c>
      <c r="E805" s="65" t="str">
        <f>IF(ISBLANK(A805),"",_xlfn.XLOOKUP(A805,Clients!A:A,Clients!B:B))</f>
        <v/>
      </c>
      <c r="F805" s="100" t="str">
        <f>IF(ISBLANK(C805),"",SUM(_xlfn.XLOOKUP(D805,Inventaire!C:C,Inventaire!D:D)*C805))</f>
        <v/>
      </c>
      <c r="G805" s="61" t="str">
        <f t="shared" ca="1" si="12"/>
        <v/>
      </c>
      <c r="I805" s="30"/>
      <c r="J805" s="30"/>
      <c r="K805" s="68" t="str">
        <f>IF(ISBLANK(I805),"",_xlfn.XLOOKUP(I805,Inventaire!A:A,Inventaire!C:C))</f>
        <v/>
      </c>
      <c r="L805" s="67"/>
    </row>
    <row r="806" spans="1:12" ht="15" customHeight="1" x14ac:dyDescent="0.25">
      <c r="A806" s="30"/>
      <c r="B806" s="30"/>
      <c r="C806" s="30"/>
      <c r="D806" s="30" t="str">
        <f>IF(ISBLANK(B806),"",_xlfn.XLOOKUP(B806,Inventaire!A:A,Inventaire!C:C))</f>
        <v/>
      </c>
      <c r="E806" s="65" t="str">
        <f>IF(ISBLANK(A806),"",_xlfn.XLOOKUP(A806,Clients!A:A,Clients!B:B))</f>
        <v/>
      </c>
      <c r="F806" s="100" t="str">
        <f>IF(ISBLANK(C806),"",SUM(_xlfn.XLOOKUP(D806,Inventaire!C:C,Inventaire!D:D)*C806))</f>
        <v/>
      </c>
      <c r="G806" s="61" t="str">
        <f t="shared" ca="1" si="12"/>
        <v/>
      </c>
      <c r="I806" s="30"/>
      <c r="J806" s="30"/>
      <c r="K806" s="68" t="str">
        <f>IF(ISBLANK(I806),"",_xlfn.XLOOKUP(I806,Inventaire!A:A,Inventaire!C:C))</f>
        <v/>
      </c>
      <c r="L806" s="67"/>
    </row>
    <row r="807" spans="1:12" ht="15" customHeight="1" x14ac:dyDescent="0.25">
      <c r="A807" s="30"/>
      <c r="B807" s="30"/>
      <c r="C807" s="30"/>
      <c r="D807" s="30" t="str">
        <f>IF(ISBLANK(B807),"",_xlfn.XLOOKUP(B807,Inventaire!A:A,Inventaire!C:C))</f>
        <v/>
      </c>
      <c r="E807" s="65" t="str">
        <f>IF(ISBLANK(A807),"",_xlfn.XLOOKUP(A807,Clients!A:A,Clients!B:B))</f>
        <v/>
      </c>
      <c r="F807" s="100" t="str">
        <f>IF(ISBLANK(C807),"",SUM(_xlfn.XLOOKUP(D807,Inventaire!C:C,Inventaire!D:D)*C807))</f>
        <v/>
      </c>
      <c r="G807" s="61" t="str">
        <f t="shared" ca="1" si="12"/>
        <v/>
      </c>
      <c r="I807" s="30"/>
      <c r="J807" s="30"/>
      <c r="K807" s="68" t="str">
        <f>IF(ISBLANK(I807),"",_xlfn.XLOOKUP(I807,Inventaire!A:A,Inventaire!C:C))</f>
        <v/>
      </c>
      <c r="L807" s="67"/>
    </row>
    <row r="808" spans="1:12" ht="15" customHeight="1" x14ac:dyDescent="0.25">
      <c r="A808" s="30"/>
      <c r="B808" s="30"/>
      <c r="C808" s="30"/>
      <c r="D808" s="30" t="str">
        <f>IF(ISBLANK(B808),"",_xlfn.XLOOKUP(B808,Inventaire!A:A,Inventaire!C:C))</f>
        <v/>
      </c>
      <c r="E808" s="65" t="str">
        <f>IF(ISBLANK(A808),"",_xlfn.XLOOKUP(A808,Clients!A:A,Clients!B:B))</f>
        <v/>
      </c>
      <c r="F808" s="100" t="str">
        <f>IF(ISBLANK(C808),"",SUM(_xlfn.XLOOKUP(D808,Inventaire!C:C,Inventaire!D:D)*C808))</f>
        <v/>
      </c>
      <c r="G808" s="61" t="str">
        <f t="shared" ca="1" si="12"/>
        <v/>
      </c>
      <c r="I808" s="30"/>
      <c r="J808" s="30"/>
      <c r="K808" s="68" t="str">
        <f>IF(ISBLANK(I808),"",_xlfn.XLOOKUP(I808,Inventaire!A:A,Inventaire!C:C))</f>
        <v/>
      </c>
      <c r="L808" s="67"/>
    </row>
    <row r="809" spans="1:12" ht="15" customHeight="1" x14ac:dyDescent="0.25">
      <c r="A809" s="30"/>
      <c r="B809" s="30"/>
      <c r="C809" s="30"/>
      <c r="D809" s="30" t="str">
        <f>IF(ISBLANK(B809),"",_xlfn.XLOOKUP(B809,Inventaire!A:A,Inventaire!C:C))</f>
        <v/>
      </c>
      <c r="E809" s="65" t="str">
        <f>IF(ISBLANK(A809),"",_xlfn.XLOOKUP(A809,Clients!A:A,Clients!B:B))</f>
        <v/>
      </c>
      <c r="F809" s="100" t="str">
        <f>IF(ISBLANK(C809),"",SUM(_xlfn.XLOOKUP(D809,Inventaire!C:C,Inventaire!D:D)*C809))</f>
        <v/>
      </c>
      <c r="G809" s="61" t="str">
        <f t="shared" ca="1" si="12"/>
        <v/>
      </c>
      <c r="I809" s="30"/>
      <c r="J809" s="30"/>
      <c r="K809" s="68" t="str">
        <f>IF(ISBLANK(I809),"",_xlfn.XLOOKUP(I809,Inventaire!A:A,Inventaire!C:C))</f>
        <v/>
      </c>
      <c r="L809" s="67"/>
    </row>
    <row r="810" spans="1:12" ht="15" customHeight="1" x14ac:dyDescent="0.25">
      <c r="A810" s="30"/>
      <c r="B810" s="30"/>
      <c r="C810" s="30"/>
      <c r="D810" s="30" t="str">
        <f>IF(ISBLANK(B810),"",_xlfn.XLOOKUP(B810,Inventaire!A:A,Inventaire!C:C))</f>
        <v/>
      </c>
      <c r="E810" s="65" t="str">
        <f>IF(ISBLANK(A810),"",_xlfn.XLOOKUP(A810,Clients!A:A,Clients!B:B))</f>
        <v/>
      </c>
      <c r="F810" s="100" t="str">
        <f>IF(ISBLANK(C810),"",SUM(_xlfn.XLOOKUP(D810,Inventaire!C:C,Inventaire!D:D)*C810))</f>
        <v/>
      </c>
      <c r="G810" s="61" t="str">
        <f t="shared" ca="1" si="12"/>
        <v/>
      </c>
      <c r="I810" s="30"/>
      <c r="J810" s="30"/>
      <c r="K810" s="68" t="str">
        <f>IF(ISBLANK(I810),"",_xlfn.XLOOKUP(I810,Inventaire!A:A,Inventaire!C:C))</f>
        <v/>
      </c>
      <c r="L810" s="67"/>
    </row>
    <row r="811" spans="1:12" ht="15" customHeight="1" x14ac:dyDescent="0.25">
      <c r="A811" s="30"/>
      <c r="B811" s="30"/>
      <c r="C811" s="30"/>
      <c r="D811" s="30" t="str">
        <f>IF(ISBLANK(B811),"",_xlfn.XLOOKUP(B811,Inventaire!A:A,Inventaire!C:C))</f>
        <v/>
      </c>
      <c r="E811" s="65" t="str">
        <f>IF(ISBLANK(A811),"",_xlfn.XLOOKUP(A811,Clients!A:A,Clients!B:B))</f>
        <v/>
      </c>
      <c r="F811" s="100" t="str">
        <f>IF(ISBLANK(C811),"",SUM(_xlfn.XLOOKUP(D811,Inventaire!C:C,Inventaire!D:D)*C811))</f>
        <v/>
      </c>
      <c r="G811" s="61" t="str">
        <f t="shared" ca="1" si="12"/>
        <v/>
      </c>
      <c r="I811" s="30"/>
      <c r="J811" s="30"/>
      <c r="K811" s="68" t="str">
        <f>IF(ISBLANK(I811),"",_xlfn.XLOOKUP(I811,Inventaire!A:A,Inventaire!C:C))</f>
        <v/>
      </c>
      <c r="L811" s="67"/>
    </row>
    <row r="812" spans="1:12" ht="15" customHeight="1" x14ac:dyDescent="0.25">
      <c r="A812" s="30"/>
      <c r="B812" s="30"/>
      <c r="C812" s="30"/>
      <c r="D812" s="30" t="str">
        <f>IF(ISBLANK(B812),"",_xlfn.XLOOKUP(B812,Inventaire!A:A,Inventaire!C:C))</f>
        <v/>
      </c>
      <c r="E812" s="65" t="str">
        <f>IF(ISBLANK(A812),"",_xlfn.XLOOKUP(A812,Clients!A:A,Clients!B:B))</f>
        <v/>
      </c>
      <c r="F812" s="100" t="str">
        <f>IF(ISBLANK(C812),"",SUM(_xlfn.XLOOKUP(D812,Inventaire!C:C,Inventaire!D:D)*C812))</f>
        <v/>
      </c>
      <c r="G812" s="61" t="str">
        <f t="shared" ca="1" si="12"/>
        <v/>
      </c>
      <c r="I812" s="30"/>
      <c r="J812" s="30"/>
      <c r="K812" s="68" t="str">
        <f>IF(ISBLANK(I812),"",_xlfn.XLOOKUP(I812,Inventaire!A:A,Inventaire!C:C))</f>
        <v/>
      </c>
      <c r="L812" s="67"/>
    </row>
    <row r="813" spans="1:12" ht="15" customHeight="1" x14ac:dyDescent="0.25">
      <c r="A813" s="30"/>
      <c r="B813" s="30"/>
      <c r="C813" s="30"/>
      <c r="D813" s="30" t="str">
        <f>IF(ISBLANK(B813),"",_xlfn.XLOOKUP(B813,Inventaire!A:A,Inventaire!C:C))</f>
        <v/>
      </c>
      <c r="E813" s="65" t="str">
        <f>IF(ISBLANK(A813),"",_xlfn.XLOOKUP(A813,Clients!A:A,Clients!B:B))</f>
        <v/>
      </c>
      <c r="F813" s="100" t="str">
        <f>IF(ISBLANK(C813),"",SUM(_xlfn.XLOOKUP(D813,Inventaire!C:C,Inventaire!D:D)*C813))</f>
        <v/>
      </c>
      <c r="G813" s="61" t="str">
        <f t="shared" ca="1" si="12"/>
        <v/>
      </c>
      <c r="I813" s="30"/>
      <c r="J813" s="30"/>
      <c r="K813" s="68" t="str">
        <f>IF(ISBLANK(I813),"",_xlfn.XLOOKUP(I813,Inventaire!A:A,Inventaire!C:C))</f>
        <v/>
      </c>
      <c r="L813" s="67"/>
    </row>
    <row r="814" spans="1:12" ht="15" customHeight="1" x14ac:dyDescent="0.25">
      <c r="A814" s="30"/>
      <c r="B814" s="30"/>
      <c r="C814" s="30"/>
      <c r="D814" s="30" t="str">
        <f>IF(ISBLANK(B814),"",_xlfn.XLOOKUP(B814,Inventaire!A:A,Inventaire!C:C))</f>
        <v/>
      </c>
      <c r="E814" s="65" t="str">
        <f>IF(ISBLANK(A814),"",_xlfn.XLOOKUP(A814,Clients!A:A,Clients!B:B))</f>
        <v/>
      </c>
      <c r="F814" s="100" t="str">
        <f>IF(ISBLANK(C814),"",SUM(_xlfn.XLOOKUP(D814,Inventaire!C:C,Inventaire!D:D)*C814))</f>
        <v/>
      </c>
      <c r="G814" s="61" t="str">
        <f t="shared" ca="1" si="12"/>
        <v/>
      </c>
      <c r="I814" s="30"/>
      <c r="J814" s="30"/>
      <c r="K814" s="68" t="str">
        <f>IF(ISBLANK(I814),"",_xlfn.XLOOKUP(I814,Inventaire!A:A,Inventaire!C:C))</f>
        <v/>
      </c>
      <c r="L814" s="67"/>
    </row>
    <row r="815" spans="1:12" ht="15" customHeight="1" x14ac:dyDescent="0.25">
      <c r="A815" s="30"/>
      <c r="B815" s="30"/>
      <c r="C815" s="30"/>
      <c r="D815" s="30" t="str">
        <f>IF(ISBLANK(B815),"",_xlfn.XLOOKUP(B815,Inventaire!A:A,Inventaire!C:C))</f>
        <v/>
      </c>
      <c r="E815" s="65" t="str">
        <f>IF(ISBLANK(A815),"",_xlfn.XLOOKUP(A815,Clients!A:A,Clients!B:B))</f>
        <v/>
      </c>
      <c r="F815" s="100" t="str">
        <f>IF(ISBLANK(C815),"",SUM(_xlfn.XLOOKUP(D815,Inventaire!C:C,Inventaire!D:D)*C815))</f>
        <v/>
      </c>
      <c r="G815" s="61" t="str">
        <f t="shared" ca="1" si="12"/>
        <v/>
      </c>
      <c r="I815" s="30"/>
      <c r="J815" s="30"/>
      <c r="K815" s="68" t="str">
        <f>IF(ISBLANK(I815),"",_xlfn.XLOOKUP(I815,Inventaire!A:A,Inventaire!C:C))</f>
        <v/>
      </c>
      <c r="L815" s="67"/>
    </row>
    <row r="816" spans="1:12" ht="15" customHeight="1" x14ac:dyDescent="0.25">
      <c r="A816" s="30"/>
      <c r="B816" s="30"/>
      <c r="C816" s="30"/>
      <c r="D816" s="30" t="str">
        <f>IF(ISBLANK(B816),"",_xlfn.XLOOKUP(B816,Inventaire!A:A,Inventaire!C:C))</f>
        <v/>
      </c>
      <c r="E816" s="65" t="str">
        <f>IF(ISBLANK(A816),"",_xlfn.XLOOKUP(A816,Clients!A:A,Clients!B:B))</f>
        <v/>
      </c>
      <c r="F816" s="100" t="str">
        <f>IF(ISBLANK(C816),"",SUM(_xlfn.XLOOKUP(D816,Inventaire!C:C,Inventaire!D:D)*C816))</f>
        <v/>
      </c>
      <c r="G816" s="61" t="str">
        <f t="shared" ca="1" si="12"/>
        <v/>
      </c>
      <c r="I816" s="30"/>
      <c r="J816" s="30"/>
      <c r="K816" s="68" t="str">
        <f>IF(ISBLANK(I816),"",_xlfn.XLOOKUP(I816,Inventaire!A:A,Inventaire!C:C))</f>
        <v/>
      </c>
      <c r="L816" s="67"/>
    </row>
    <row r="817" spans="1:12" ht="15" customHeight="1" x14ac:dyDescent="0.25">
      <c r="A817" s="30"/>
      <c r="B817" s="30"/>
      <c r="C817" s="30"/>
      <c r="D817" s="30" t="str">
        <f>IF(ISBLANK(B817),"",_xlfn.XLOOKUP(B817,Inventaire!A:A,Inventaire!C:C))</f>
        <v/>
      </c>
      <c r="E817" s="65" t="str">
        <f>IF(ISBLANK(A817),"",_xlfn.XLOOKUP(A817,Clients!A:A,Clients!B:B))</f>
        <v/>
      </c>
      <c r="F817" s="100" t="str">
        <f>IF(ISBLANK(C817),"",SUM(_xlfn.XLOOKUP(D817,Inventaire!C:C,Inventaire!D:D)*C817))</f>
        <v/>
      </c>
      <c r="G817" s="61" t="str">
        <f t="shared" ca="1" si="12"/>
        <v/>
      </c>
      <c r="I817" s="30"/>
      <c r="J817" s="30"/>
      <c r="K817" s="68" t="str">
        <f>IF(ISBLANK(I817),"",_xlfn.XLOOKUP(I817,Inventaire!A:A,Inventaire!C:C))</f>
        <v/>
      </c>
      <c r="L817" s="67"/>
    </row>
    <row r="818" spans="1:12" ht="15" customHeight="1" x14ac:dyDescent="0.25">
      <c r="A818" s="30"/>
      <c r="B818" s="30"/>
      <c r="C818" s="30"/>
      <c r="D818" s="30" t="str">
        <f>IF(ISBLANK(B818),"",_xlfn.XLOOKUP(B818,Inventaire!A:A,Inventaire!C:C))</f>
        <v/>
      </c>
      <c r="E818" s="65" t="str">
        <f>IF(ISBLANK(A818),"",_xlfn.XLOOKUP(A818,Clients!A:A,Clients!B:B))</f>
        <v/>
      </c>
      <c r="F818" s="100" t="str">
        <f>IF(ISBLANK(C818),"",SUM(_xlfn.XLOOKUP(D818,Inventaire!C:C,Inventaire!D:D)*C818))</f>
        <v/>
      </c>
      <c r="G818" s="61" t="str">
        <f t="shared" ca="1" si="12"/>
        <v/>
      </c>
      <c r="I818" s="30"/>
      <c r="J818" s="30"/>
      <c r="K818" s="68" t="str">
        <f>IF(ISBLANK(I818),"",_xlfn.XLOOKUP(I818,Inventaire!A:A,Inventaire!C:C))</f>
        <v/>
      </c>
      <c r="L818" s="67"/>
    </row>
    <row r="819" spans="1:12" ht="15" customHeight="1" x14ac:dyDescent="0.25">
      <c r="A819" s="30"/>
      <c r="B819" s="30"/>
      <c r="C819" s="30"/>
      <c r="D819" s="30" t="str">
        <f>IF(ISBLANK(B819),"",_xlfn.XLOOKUP(B819,Inventaire!A:A,Inventaire!C:C))</f>
        <v/>
      </c>
      <c r="E819" s="65" t="str">
        <f>IF(ISBLANK(A819),"",_xlfn.XLOOKUP(A819,Clients!A:A,Clients!B:B))</f>
        <v/>
      </c>
      <c r="F819" s="100" t="str">
        <f>IF(ISBLANK(C819),"",SUM(_xlfn.XLOOKUP(D819,Inventaire!C:C,Inventaire!D:D)*C819))</f>
        <v/>
      </c>
      <c r="G819" s="61" t="str">
        <f t="shared" ca="1" si="12"/>
        <v/>
      </c>
      <c r="I819" s="30"/>
      <c r="J819" s="30"/>
      <c r="K819" s="68" t="str">
        <f>IF(ISBLANK(I819),"",_xlfn.XLOOKUP(I819,Inventaire!A:A,Inventaire!C:C))</f>
        <v/>
      </c>
      <c r="L819" s="67"/>
    </row>
    <row r="820" spans="1:12" ht="15" customHeight="1" x14ac:dyDescent="0.25">
      <c r="A820" s="30"/>
      <c r="B820" s="30"/>
      <c r="C820" s="30"/>
      <c r="D820" s="30" t="str">
        <f>IF(ISBLANK(B820),"",_xlfn.XLOOKUP(B820,Inventaire!A:A,Inventaire!C:C))</f>
        <v/>
      </c>
      <c r="E820" s="65" t="str">
        <f>IF(ISBLANK(A820),"",_xlfn.XLOOKUP(A820,Clients!A:A,Clients!B:B))</f>
        <v/>
      </c>
      <c r="F820" s="100" t="str">
        <f>IF(ISBLANK(C820),"",SUM(_xlfn.XLOOKUP(D820,Inventaire!C:C,Inventaire!D:D)*C820))</f>
        <v/>
      </c>
      <c r="G820" s="61" t="str">
        <f t="shared" ca="1" si="12"/>
        <v/>
      </c>
      <c r="I820" s="30"/>
      <c r="J820" s="30"/>
      <c r="K820" s="68" t="str">
        <f>IF(ISBLANK(I820),"",_xlfn.XLOOKUP(I820,Inventaire!A:A,Inventaire!C:C))</f>
        <v/>
      </c>
      <c r="L820" s="67"/>
    </row>
    <row r="821" spans="1:12" ht="15" customHeight="1" x14ac:dyDescent="0.25">
      <c r="A821" s="30"/>
      <c r="B821" s="30"/>
      <c r="C821" s="30"/>
      <c r="D821" s="30" t="str">
        <f>IF(ISBLANK(B821),"",_xlfn.XLOOKUP(B821,Inventaire!A:A,Inventaire!C:C))</f>
        <v/>
      </c>
      <c r="E821" s="65" t="str">
        <f>IF(ISBLANK(A821),"",_xlfn.XLOOKUP(A821,Clients!A:A,Clients!B:B))</f>
        <v/>
      </c>
      <c r="F821" s="100" t="str">
        <f>IF(ISBLANK(C821),"",SUM(_xlfn.XLOOKUP(D821,Inventaire!C:C,Inventaire!D:D)*C821))</f>
        <v/>
      </c>
      <c r="G821" s="61" t="str">
        <f t="shared" ca="1" si="12"/>
        <v/>
      </c>
      <c r="I821" s="30"/>
      <c r="J821" s="30"/>
      <c r="K821" s="68" t="str">
        <f>IF(ISBLANK(I821),"",_xlfn.XLOOKUP(I821,Inventaire!A:A,Inventaire!C:C))</f>
        <v/>
      </c>
      <c r="L821" s="67"/>
    </row>
    <row r="822" spans="1:12" ht="15" customHeight="1" x14ac:dyDescent="0.25">
      <c r="A822" s="30"/>
      <c r="B822" s="30"/>
      <c r="C822" s="30"/>
      <c r="D822" s="30" t="str">
        <f>IF(ISBLANK(B822),"",_xlfn.XLOOKUP(B822,Inventaire!A:A,Inventaire!C:C))</f>
        <v/>
      </c>
      <c r="E822" s="65" t="str">
        <f>IF(ISBLANK(A822),"",_xlfn.XLOOKUP(A822,Clients!A:A,Clients!B:B))</f>
        <v/>
      </c>
      <c r="F822" s="100" t="str">
        <f>IF(ISBLANK(C822),"",SUM(_xlfn.XLOOKUP(D822,Inventaire!C:C,Inventaire!D:D)*C822))</f>
        <v/>
      </c>
      <c r="G822" s="61" t="str">
        <f t="shared" ca="1" si="12"/>
        <v/>
      </c>
      <c r="I822" s="30"/>
      <c r="J822" s="30"/>
      <c r="K822" s="68" t="str">
        <f>IF(ISBLANK(I822),"",_xlfn.XLOOKUP(I822,Inventaire!A:A,Inventaire!C:C))</f>
        <v/>
      </c>
      <c r="L822" s="67"/>
    </row>
    <row r="823" spans="1:12" ht="15" customHeight="1" x14ac:dyDescent="0.25">
      <c r="A823" s="30"/>
      <c r="B823" s="30"/>
      <c r="C823" s="30"/>
      <c r="D823" s="30" t="str">
        <f>IF(ISBLANK(B823),"",_xlfn.XLOOKUP(B823,Inventaire!A:A,Inventaire!C:C))</f>
        <v/>
      </c>
      <c r="E823" s="65" t="str">
        <f>IF(ISBLANK(A823),"",_xlfn.XLOOKUP(A823,Clients!A:A,Clients!B:B))</f>
        <v/>
      </c>
      <c r="F823" s="100" t="str">
        <f>IF(ISBLANK(C823),"",SUM(_xlfn.XLOOKUP(D823,Inventaire!C:C,Inventaire!D:D)*C823))</f>
        <v/>
      </c>
      <c r="G823" s="61" t="str">
        <f t="shared" ca="1" si="12"/>
        <v/>
      </c>
      <c r="I823" s="30"/>
      <c r="J823" s="30"/>
      <c r="K823" s="68" t="str">
        <f>IF(ISBLANK(I823),"",_xlfn.XLOOKUP(I823,Inventaire!A:A,Inventaire!C:C))</f>
        <v/>
      </c>
      <c r="L823" s="67"/>
    </row>
    <row r="824" spans="1:12" ht="15" customHeight="1" x14ac:dyDescent="0.25">
      <c r="A824" s="30"/>
      <c r="B824" s="30"/>
      <c r="C824" s="30"/>
      <c r="D824" s="30" t="str">
        <f>IF(ISBLANK(B824),"",_xlfn.XLOOKUP(B824,Inventaire!A:A,Inventaire!C:C))</f>
        <v/>
      </c>
      <c r="E824" s="65" t="str">
        <f>IF(ISBLANK(A824),"",_xlfn.XLOOKUP(A824,Clients!A:A,Clients!B:B))</f>
        <v/>
      </c>
      <c r="F824" s="100" t="str">
        <f>IF(ISBLANK(C824),"",SUM(_xlfn.XLOOKUP(D824,Inventaire!C:C,Inventaire!D:D)*C824))</f>
        <v/>
      </c>
      <c r="G824" s="61" t="str">
        <f t="shared" ca="1" si="12"/>
        <v/>
      </c>
      <c r="I824" s="30"/>
      <c r="J824" s="30"/>
      <c r="K824" s="68" t="str">
        <f>IF(ISBLANK(I824),"",_xlfn.XLOOKUP(I824,Inventaire!A:A,Inventaire!C:C))</f>
        <v/>
      </c>
      <c r="L824" s="67"/>
    </row>
    <row r="825" spans="1:12" ht="15" customHeight="1" x14ac:dyDescent="0.25">
      <c r="A825" s="30"/>
      <c r="B825" s="30"/>
      <c r="C825" s="30"/>
      <c r="D825" s="30" t="str">
        <f>IF(ISBLANK(B825),"",_xlfn.XLOOKUP(B825,Inventaire!A:A,Inventaire!C:C))</f>
        <v/>
      </c>
      <c r="E825" s="65" t="str">
        <f>IF(ISBLANK(A825),"",_xlfn.XLOOKUP(A825,Clients!A:A,Clients!B:B))</f>
        <v/>
      </c>
      <c r="F825" s="100" t="str">
        <f>IF(ISBLANK(C825),"",SUM(_xlfn.XLOOKUP(D825,Inventaire!C:C,Inventaire!D:D)*C825))</f>
        <v/>
      </c>
      <c r="G825" s="61" t="str">
        <f t="shared" ca="1" si="12"/>
        <v/>
      </c>
      <c r="I825" s="30"/>
      <c r="J825" s="30"/>
      <c r="K825" s="68" t="str">
        <f>IF(ISBLANK(I825),"",_xlfn.XLOOKUP(I825,Inventaire!A:A,Inventaire!C:C))</f>
        <v/>
      </c>
      <c r="L825" s="67"/>
    </row>
    <row r="826" spans="1:12" ht="15" customHeight="1" x14ac:dyDescent="0.25">
      <c r="A826" s="30"/>
      <c r="B826" s="30"/>
      <c r="C826" s="30"/>
      <c r="D826" s="30" t="str">
        <f>IF(ISBLANK(B826),"",_xlfn.XLOOKUP(B826,Inventaire!A:A,Inventaire!C:C))</f>
        <v/>
      </c>
      <c r="E826" s="65" t="str">
        <f>IF(ISBLANK(A826),"",_xlfn.XLOOKUP(A826,Clients!A:A,Clients!B:B))</f>
        <v/>
      </c>
      <c r="F826" s="100" t="str">
        <f>IF(ISBLANK(C826),"",SUM(_xlfn.XLOOKUP(D826,Inventaire!C:C,Inventaire!D:D)*C826))</f>
        <v/>
      </c>
      <c r="G826" s="61" t="str">
        <f t="shared" ca="1" si="12"/>
        <v/>
      </c>
      <c r="I826" s="30"/>
      <c r="J826" s="30"/>
      <c r="K826" s="68" t="str">
        <f>IF(ISBLANK(I826),"",_xlfn.XLOOKUP(I826,Inventaire!A:A,Inventaire!C:C))</f>
        <v/>
      </c>
      <c r="L826" s="67"/>
    </row>
    <row r="827" spans="1:12" ht="15" customHeight="1" x14ac:dyDescent="0.25">
      <c r="A827" s="30"/>
      <c r="B827" s="30"/>
      <c r="C827" s="30"/>
      <c r="D827" s="30" t="str">
        <f>IF(ISBLANK(B827),"",_xlfn.XLOOKUP(B827,Inventaire!A:A,Inventaire!C:C))</f>
        <v/>
      </c>
      <c r="E827" s="65" t="str">
        <f>IF(ISBLANK(A827),"",_xlfn.XLOOKUP(A827,Clients!A:A,Clients!B:B))</f>
        <v/>
      </c>
      <c r="F827" s="100" t="str">
        <f>IF(ISBLANK(C827),"",SUM(_xlfn.XLOOKUP(D827,Inventaire!C:C,Inventaire!D:D)*C827))</f>
        <v/>
      </c>
      <c r="G827" s="61" t="str">
        <f t="shared" ca="1" si="12"/>
        <v/>
      </c>
      <c r="I827" s="30"/>
      <c r="J827" s="30"/>
      <c r="K827" s="68" t="str">
        <f>IF(ISBLANK(I827),"",_xlfn.XLOOKUP(I827,Inventaire!A:A,Inventaire!C:C))</f>
        <v/>
      </c>
      <c r="L827" s="67"/>
    </row>
    <row r="828" spans="1:12" ht="15" customHeight="1" x14ac:dyDescent="0.25">
      <c r="A828" s="30"/>
      <c r="B828" s="30"/>
      <c r="C828" s="30"/>
      <c r="D828" s="30" t="str">
        <f>IF(ISBLANK(B828),"",_xlfn.XLOOKUP(B828,Inventaire!A:A,Inventaire!C:C))</f>
        <v/>
      </c>
      <c r="E828" s="65" t="str">
        <f>IF(ISBLANK(A828),"",_xlfn.XLOOKUP(A828,Clients!A:A,Clients!B:B))</f>
        <v/>
      </c>
      <c r="F828" s="100" t="str">
        <f>IF(ISBLANK(C828),"",SUM(_xlfn.XLOOKUP(D828,Inventaire!C:C,Inventaire!D:D)*C828))</f>
        <v/>
      </c>
      <c r="G828" s="61" t="str">
        <f t="shared" ca="1" si="12"/>
        <v/>
      </c>
      <c r="I828" s="30"/>
      <c r="J828" s="30"/>
      <c r="K828" s="68" t="str">
        <f>IF(ISBLANK(I828),"",_xlfn.XLOOKUP(I828,Inventaire!A:A,Inventaire!C:C))</f>
        <v/>
      </c>
      <c r="L828" s="67"/>
    </row>
    <row r="829" spans="1:12" ht="15" customHeight="1" x14ac:dyDescent="0.25">
      <c r="A829" s="30"/>
      <c r="B829" s="30"/>
      <c r="C829" s="30"/>
      <c r="D829" s="30" t="str">
        <f>IF(ISBLANK(B829),"",_xlfn.XLOOKUP(B829,Inventaire!A:A,Inventaire!C:C))</f>
        <v/>
      </c>
      <c r="E829" s="65" t="str">
        <f>IF(ISBLANK(A829),"",_xlfn.XLOOKUP(A829,Clients!A:A,Clients!B:B))</f>
        <v/>
      </c>
      <c r="F829" s="100" t="str">
        <f>IF(ISBLANK(C829),"",SUM(_xlfn.XLOOKUP(D829,Inventaire!C:C,Inventaire!D:D)*C829))</f>
        <v/>
      </c>
      <c r="G829" s="61" t="str">
        <f t="shared" ca="1" si="12"/>
        <v/>
      </c>
      <c r="I829" s="30"/>
      <c r="J829" s="30"/>
      <c r="K829" s="68" t="str">
        <f>IF(ISBLANK(I829),"",_xlfn.XLOOKUP(I829,Inventaire!A:A,Inventaire!C:C))</f>
        <v/>
      </c>
      <c r="L829" s="67"/>
    </row>
    <row r="830" spans="1:12" ht="15" customHeight="1" x14ac:dyDescent="0.25">
      <c r="A830" s="30"/>
      <c r="B830" s="30"/>
      <c r="C830" s="30"/>
      <c r="D830" s="30" t="str">
        <f>IF(ISBLANK(B830),"",_xlfn.XLOOKUP(B830,Inventaire!A:A,Inventaire!C:C))</f>
        <v/>
      </c>
      <c r="E830" s="65" t="str">
        <f>IF(ISBLANK(A830),"",_xlfn.XLOOKUP(A830,Clients!A:A,Clients!B:B))</f>
        <v/>
      </c>
      <c r="F830" s="100" t="str">
        <f>IF(ISBLANK(C830),"",SUM(_xlfn.XLOOKUP(D830,Inventaire!C:C,Inventaire!D:D)*C830))</f>
        <v/>
      </c>
      <c r="G830" s="61" t="str">
        <f t="shared" ca="1" si="12"/>
        <v/>
      </c>
      <c r="I830" s="30"/>
      <c r="J830" s="30"/>
      <c r="K830" s="68" t="str">
        <f>IF(ISBLANK(I830),"",_xlfn.XLOOKUP(I830,Inventaire!A:A,Inventaire!C:C))</f>
        <v/>
      </c>
      <c r="L830" s="67"/>
    </row>
    <row r="831" spans="1:12" ht="15" customHeight="1" x14ac:dyDescent="0.25">
      <c r="A831" s="30"/>
      <c r="B831" s="30"/>
      <c r="C831" s="30"/>
      <c r="D831" s="30" t="str">
        <f>IF(ISBLANK(B831),"",_xlfn.XLOOKUP(B831,Inventaire!A:A,Inventaire!C:C))</f>
        <v/>
      </c>
      <c r="E831" s="65" t="str">
        <f>IF(ISBLANK(A831),"",_xlfn.XLOOKUP(A831,Clients!A:A,Clients!B:B))</f>
        <v/>
      </c>
      <c r="F831" s="100" t="str">
        <f>IF(ISBLANK(C831),"",SUM(_xlfn.XLOOKUP(D831,Inventaire!C:C,Inventaire!D:D)*C831))</f>
        <v/>
      </c>
      <c r="G831" s="61" t="str">
        <f t="shared" ca="1" si="12"/>
        <v/>
      </c>
      <c r="I831" s="30"/>
      <c r="J831" s="30"/>
      <c r="K831" s="68" t="str">
        <f>IF(ISBLANK(I831),"",_xlfn.XLOOKUP(I831,Inventaire!A:A,Inventaire!C:C))</f>
        <v/>
      </c>
      <c r="L831" s="67"/>
    </row>
    <row r="832" spans="1:12" ht="15" customHeight="1" x14ac:dyDescent="0.25">
      <c r="A832" s="30"/>
      <c r="B832" s="30"/>
      <c r="C832" s="30"/>
      <c r="D832" s="30" t="str">
        <f>IF(ISBLANK(B832),"",_xlfn.XLOOKUP(B832,Inventaire!A:A,Inventaire!C:C))</f>
        <v/>
      </c>
      <c r="E832" s="65" t="str">
        <f>IF(ISBLANK(A832),"",_xlfn.XLOOKUP(A832,Clients!A:A,Clients!B:B))</f>
        <v/>
      </c>
      <c r="F832" s="100" t="str">
        <f>IF(ISBLANK(C832),"",SUM(_xlfn.XLOOKUP(D832,Inventaire!C:C,Inventaire!D:D)*C832))</f>
        <v/>
      </c>
      <c r="G832" s="61" t="str">
        <f t="shared" ca="1" si="12"/>
        <v/>
      </c>
      <c r="I832" s="30"/>
      <c r="J832" s="30"/>
      <c r="K832" s="68" t="str">
        <f>IF(ISBLANK(I832),"",_xlfn.XLOOKUP(I832,Inventaire!A:A,Inventaire!C:C))</f>
        <v/>
      </c>
      <c r="L832" s="67"/>
    </row>
    <row r="833" spans="1:12" ht="15" customHeight="1" x14ac:dyDescent="0.25">
      <c r="A833" s="30"/>
      <c r="B833" s="30"/>
      <c r="C833" s="30"/>
      <c r="D833" s="30" t="str">
        <f>IF(ISBLANK(B833),"",_xlfn.XLOOKUP(B833,Inventaire!A:A,Inventaire!C:C))</f>
        <v/>
      </c>
      <c r="E833" s="65" t="str">
        <f>IF(ISBLANK(A833),"",_xlfn.XLOOKUP(A833,Clients!A:A,Clients!B:B))</f>
        <v/>
      </c>
      <c r="F833" s="100" t="str">
        <f>IF(ISBLANK(C833),"",SUM(_xlfn.XLOOKUP(D833,Inventaire!C:C,Inventaire!D:D)*C833))</f>
        <v/>
      </c>
      <c r="G833" s="61" t="str">
        <f t="shared" ca="1" si="12"/>
        <v/>
      </c>
      <c r="I833" s="30"/>
      <c r="J833" s="30"/>
      <c r="K833" s="68" t="str">
        <f>IF(ISBLANK(I833),"",_xlfn.XLOOKUP(I833,Inventaire!A:A,Inventaire!C:C))</f>
        <v/>
      </c>
      <c r="L833" s="67"/>
    </row>
    <row r="834" spans="1:12" ht="15" customHeight="1" x14ac:dyDescent="0.25">
      <c r="A834" s="30"/>
      <c r="B834" s="30"/>
      <c r="C834" s="30"/>
      <c r="D834" s="30" t="str">
        <f>IF(ISBLANK(B834),"",_xlfn.XLOOKUP(B834,Inventaire!A:A,Inventaire!C:C))</f>
        <v/>
      </c>
      <c r="E834" s="65" t="str">
        <f>IF(ISBLANK(A834),"",_xlfn.XLOOKUP(A834,Clients!A:A,Clients!B:B))</f>
        <v/>
      </c>
      <c r="F834" s="100" t="str">
        <f>IF(ISBLANK(C834),"",SUM(_xlfn.XLOOKUP(D834,Inventaire!C:C,Inventaire!D:D)*C834))</f>
        <v/>
      </c>
      <c r="G834" s="61" t="str">
        <f t="shared" ca="1" si="12"/>
        <v/>
      </c>
      <c r="I834" s="30"/>
      <c r="J834" s="30"/>
      <c r="K834" s="68" t="str">
        <f>IF(ISBLANK(I834),"",_xlfn.XLOOKUP(I834,Inventaire!A:A,Inventaire!C:C))</f>
        <v/>
      </c>
      <c r="L834" s="67"/>
    </row>
    <row r="835" spans="1:12" ht="15" customHeight="1" x14ac:dyDescent="0.25">
      <c r="A835" s="30"/>
      <c r="B835" s="30"/>
      <c r="C835" s="30"/>
      <c r="D835" s="30" t="str">
        <f>IF(ISBLANK(B835),"",_xlfn.XLOOKUP(B835,Inventaire!A:A,Inventaire!C:C))</f>
        <v/>
      </c>
      <c r="E835" s="65" t="str">
        <f>IF(ISBLANK(A835),"",_xlfn.XLOOKUP(A835,Clients!A:A,Clients!B:B))</f>
        <v/>
      </c>
      <c r="F835" s="100" t="str">
        <f>IF(ISBLANK(C835),"",SUM(_xlfn.XLOOKUP(D835,Inventaire!C:C,Inventaire!D:D)*C835))</f>
        <v/>
      </c>
      <c r="G835" s="61" t="str">
        <f t="shared" ca="1" si="12"/>
        <v/>
      </c>
      <c r="I835" s="30"/>
      <c r="J835" s="30"/>
      <c r="K835" s="68" t="str">
        <f>IF(ISBLANK(I835),"",_xlfn.XLOOKUP(I835,Inventaire!A:A,Inventaire!C:C))</f>
        <v/>
      </c>
      <c r="L835" s="67"/>
    </row>
    <row r="836" spans="1:12" ht="15" customHeight="1" x14ac:dyDescent="0.25">
      <c r="A836" s="30"/>
      <c r="B836" s="30"/>
      <c r="C836" s="30"/>
      <c r="D836" s="30" t="str">
        <f>IF(ISBLANK(B836),"",_xlfn.XLOOKUP(B836,Inventaire!A:A,Inventaire!C:C))</f>
        <v/>
      </c>
      <c r="E836" s="65" t="str">
        <f>IF(ISBLANK(A836),"",_xlfn.XLOOKUP(A836,Clients!A:A,Clients!B:B))</f>
        <v/>
      </c>
      <c r="F836" s="100" t="str">
        <f>IF(ISBLANK(C836),"",SUM(_xlfn.XLOOKUP(D836,Inventaire!C:C,Inventaire!D:D)*C836))</f>
        <v/>
      </c>
      <c r="G836" s="61" t="str">
        <f t="shared" ref="G836:G899" ca="1" si="13">IF(ISBLANK(C836),"",TODAY())</f>
        <v/>
      </c>
      <c r="I836" s="30"/>
      <c r="J836" s="30"/>
      <c r="K836" s="68" t="str">
        <f>IF(ISBLANK(I836),"",_xlfn.XLOOKUP(I836,Inventaire!A:A,Inventaire!C:C))</f>
        <v/>
      </c>
      <c r="L836" s="67"/>
    </row>
    <row r="837" spans="1:12" ht="15" customHeight="1" x14ac:dyDescent="0.25">
      <c r="A837" s="30"/>
      <c r="B837" s="30"/>
      <c r="C837" s="30"/>
      <c r="D837" s="30" t="str">
        <f>IF(ISBLANK(B837),"",_xlfn.XLOOKUP(B837,Inventaire!A:A,Inventaire!C:C))</f>
        <v/>
      </c>
      <c r="E837" s="65" t="str">
        <f>IF(ISBLANK(A837),"",_xlfn.XLOOKUP(A837,Clients!A:A,Clients!B:B))</f>
        <v/>
      </c>
      <c r="F837" s="100" t="str">
        <f>IF(ISBLANK(C837),"",SUM(_xlfn.XLOOKUP(D837,Inventaire!C:C,Inventaire!D:D)*C837))</f>
        <v/>
      </c>
      <c r="G837" s="61" t="str">
        <f t="shared" ca="1" si="13"/>
        <v/>
      </c>
      <c r="I837" s="30"/>
      <c r="J837" s="30"/>
      <c r="K837" s="68" t="str">
        <f>IF(ISBLANK(I837),"",_xlfn.XLOOKUP(I837,Inventaire!A:A,Inventaire!C:C))</f>
        <v/>
      </c>
      <c r="L837" s="67"/>
    </row>
    <row r="838" spans="1:12" ht="15" customHeight="1" x14ac:dyDescent="0.25">
      <c r="A838" s="30"/>
      <c r="B838" s="30"/>
      <c r="C838" s="30"/>
      <c r="D838" s="30" t="str">
        <f>IF(ISBLANK(B838),"",_xlfn.XLOOKUP(B838,Inventaire!A:A,Inventaire!C:C))</f>
        <v/>
      </c>
      <c r="E838" s="65" t="str">
        <f>IF(ISBLANK(A838),"",_xlfn.XLOOKUP(A838,Clients!A:A,Clients!B:B))</f>
        <v/>
      </c>
      <c r="F838" s="100" t="str">
        <f>IF(ISBLANK(C838),"",SUM(_xlfn.XLOOKUP(D838,Inventaire!C:C,Inventaire!D:D)*C838))</f>
        <v/>
      </c>
      <c r="G838" s="61" t="str">
        <f t="shared" ca="1" si="13"/>
        <v/>
      </c>
      <c r="I838" s="30"/>
      <c r="J838" s="30"/>
      <c r="K838" s="68" t="str">
        <f>IF(ISBLANK(I838),"",_xlfn.XLOOKUP(I838,Inventaire!A:A,Inventaire!C:C))</f>
        <v/>
      </c>
      <c r="L838" s="67"/>
    </row>
    <row r="839" spans="1:12" ht="15" customHeight="1" x14ac:dyDescent="0.25">
      <c r="A839" s="30"/>
      <c r="B839" s="30"/>
      <c r="C839" s="30"/>
      <c r="D839" s="30" t="str">
        <f>IF(ISBLANK(B839),"",_xlfn.XLOOKUP(B839,Inventaire!A:A,Inventaire!C:C))</f>
        <v/>
      </c>
      <c r="E839" s="65" t="str">
        <f>IF(ISBLANK(A839),"",_xlfn.XLOOKUP(A839,Clients!A:A,Clients!B:B))</f>
        <v/>
      </c>
      <c r="F839" s="100" t="str">
        <f>IF(ISBLANK(C839),"",SUM(_xlfn.XLOOKUP(D839,Inventaire!C:C,Inventaire!D:D)*C839))</f>
        <v/>
      </c>
      <c r="G839" s="61" t="str">
        <f t="shared" ca="1" si="13"/>
        <v/>
      </c>
      <c r="I839" s="30"/>
      <c r="J839" s="30"/>
      <c r="K839" s="68" t="str">
        <f>IF(ISBLANK(I839),"",_xlfn.XLOOKUP(I839,Inventaire!A:A,Inventaire!C:C))</f>
        <v/>
      </c>
      <c r="L839" s="67"/>
    </row>
    <row r="840" spans="1:12" ht="15" customHeight="1" x14ac:dyDescent="0.25">
      <c r="A840" s="30"/>
      <c r="B840" s="30"/>
      <c r="C840" s="30"/>
      <c r="D840" s="30" t="str">
        <f>IF(ISBLANK(B840),"",_xlfn.XLOOKUP(B840,Inventaire!A:A,Inventaire!C:C))</f>
        <v/>
      </c>
      <c r="E840" s="65" t="str">
        <f>IF(ISBLANK(A840),"",_xlfn.XLOOKUP(A840,Clients!A:A,Clients!B:B))</f>
        <v/>
      </c>
      <c r="F840" s="100" t="str">
        <f>IF(ISBLANK(C840),"",SUM(_xlfn.XLOOKUP(D840,Inventaire!C:C,Inventaire!D:D)*C840))</f>
        <v/>
      </c>
      <c r="G840" s="61" t="str">
        <f t="shared" ca="1" si="13"/>
        <v/>
      </c>
      <c r="I840" s="30"/>
      <c r="J840" s="30"/>
      <c r="K840" s="68" t="str">
        <f>IF(ISBLANK(I840),"",_xlfn.XLOOKUP(I840,Inventaire!A:A,Inventaire!C:C))</f>
        <v/>
      </c>
      <c r="L840" s="67"/>
    </row>
    <row r="841" spans="1:12" ht="15" customHeight="1" x14ac:dyDescent="0.25">
      <c r="A841" s="30"/>
      <c r="B841" s="30"/>
      <c r="C841" s="30"/>
      <c r="D841" s="30" t="str">
        <f>IF(ISBLANK(B841),"",_xlfn.XLOOKUP(B841,Inventaire!A:A,Inventaire!C:C))</f>
        <v/>
      </c>
      <c r="E841" s="65" t="str">
        <f>IF(ISBLANK(A841),"",_xlfn.XLOOKUP(A841,Clients!A:A,Clients!B:B))</f>
        <v/>
      </c>
      <c r="F841" s="100" t="str">
        <f>IF(ISBLANK(C841),"",SUM(_xlfn.XLOOKUP(D841,Inventaire!C:C,Inventaire!D:D)*C841))</f>
        <v/>
      </c>
      <c r="G841" s="61" t="str">
        <f t="shared" ca="1" si="13"/>
        <v/>
      </c>
      <c r="I841" s="30"/>
      <c r="J841" s="30"/>
      <c r="K841" s="68" t="str">
        <f>IF(ISBLANK(I841),"",_xlfn.XLOOKUP(I841,Inventaire!A:A,Inventaire!C:C))</f>
        <v/>
      </c>
      <c r="L841" s="67"/>
    </row>
    <row r="842" spans="1:12" ht="15" customHeight="1" x14ac:dyDescent="0.25">
      <c r="A842" s="30"/>
      <c r="B842" s="30"/>
      <c r="C842" s="30"/>
      <c r="D842" s="30" t="str">
        <f>IF(ISBLANK(B842),"",_xlfn.XLOOKUP(B842,Inventaire!A:A,Inventaire!C:C))</f>
        <v/>
      </c>
      <c r="E842" s="65" t="str">
        <f>IF(ISBLANK(A842),"",_xlfn.XLOOKUP(A842,Clients!A:A,Clients!B:B))</f>
        <v/>
      </c>
      <c r="F842" s="100" t="str">
        <f>IF(ISBLANK(C842),"",SUM(_xlfn.XLOOKUP(D842,Inventaire!C:C,Inventaire!D:D)*C842))</f>
        <v/>
      </c>
      <c r="G842" s="61" t="str">
        <f t="shared" ca="1" si="13"/>
        <v/>
      </c>
      <c r="I842" s="30"/>
      <c r="J842" s="30"/>
      <c r="K842" s="68" t="str">
        <f>IF(ISBLANK(I842),"",_xlfn.XLOOKUP(I842,Inventaire!A:A,Inventaire!C:C))</f>
        <v/>
      </c>
      <c r="L842" s="67"/>
    </row>
    <row r="843" spans="1:12" ht="15" customHeight="1" x14ac:dyDescent="0.25">
      <c r="A843" s="30"/>
      <c r="B843" s="30"/>
      <c r="C843" s="30"/>
      <c r="D843" s="30" t="str">
        <f>IF(ISBLANK(B843),"",_xlfn.XLOOKUP(B843,Inventaire!A:A,Inventaire!C:C))</f>
        <v/>
      </c>
      <c r="E843" s="65" t="str">
        <f>IF(ISBLANK(A843),"",_xlfn.XLOOKUP(A843,Clients!A:A,Clients!B:B))</f>
        <v/>
      </c>
      <c r="F843" s="100" t="str">
        <f>IF(ISBLANK(C843),"",SUM(_xlfn.XLOOKUP(D843,Inventaire!C:C,Inventaire!D:D)*C843))</f>
        <v/>
      </c>
      <c r="G843" s="61" t="str">
        <f t="shared" ca="1" si="13"/>
        <v/>
      </c>
      <c r="I843" s="30"/>
      <c r="J843" s="30"/>
      <c r="K843" s="68" t="str">
        <f>IF(ISBLANK(I843),"",_xlfn.XLOOKUP(I843,Inventaire!A:A,Inventaire!C:C))</f>
        <v/>
      </c>
      <c r="L843" s="67"/>
    </row>
    <row r="844" spans="1:12" ht="15" customHeight="1" x14ac:dyDescent="0.25">
      <c r="A844" s="30"/>
      <c r="B844" s="30"/>
      <c r="C844" s="30"/>
      <c r="D844" s="30" t="str">
        <f>IF(ISBLANK(B844),"",_xlfn.XLOOKUP(B844,Inventaire!A:A,Inventaire!C:C))</f>
        <v/>
      </c>
      <c r="E844" s="65" t="str">
        <f>IF(ISBLANK(A844),"",_xlfn.XLOOKUP(A844,Clients!A:A,Clients!B:B))</f>
        <v/>
      </c>
      <c r="F844" s="100" t="str">
        <f>IF(ISBLANK(C844),"",SUM(_xlfn.XLOOKUP(D844,Inventaire!C:C,Inventaire!D:D)*C844))</f>
        <v/>
      </c>
      <c r="G844" s="61" t="str">
        <f t="shared" ca="1" si="13"/>
        <v/>
      </c>
      <c r="I844" s="30"/>
      <c r="J844" s="30"/>
      <c r="K844" s="68" t="str">
        <f>IF(ISBLANK(I844),"",_xlfn.XLOOKUP(I844,Inventaire!A:A,Inventaire!C:C))</f>
        <v/>
      </c>
      <c r="L844" s="67"/>
    </row>
    <row r="845" spans="1:12" ht="15" customHeight="1" x14ac:dyDescent="0.25">
      <c r="A845" s="30"/>
      <c r="B845" s="30"/>
      <c r="C845" s="30"/>
      <c r="D845" s="30" t="str">
        <f>IF(ISBLANK(B845),"",_xlfn.XLOOKUP(B845,Inventaire!A:A,Inventaire!C:C))</f>
        <v/>
      </c>
      <c r="E845" s="65" t="str">
        <f>IF(ISBLANK(A845),"",_xlfn.XLOOKUP(A845,Clients!A:A,Clients!B:B))</f>
        <v/>
      </c>
      <c r="F845" s="100" t="str">
        <f>IF(ISBLANK(C845),"",SUM(_xlfn.XLOOKUP(D845,Inventaire!C:C,Inventaire!D:D)*C845))</f>
        <v/>
      </c>
      <c r="G845" s="61" t="str">
        <f t="shared" ca="1" si="13"/>
        <v/>
      </c>
      <c r="I845" s="30"/>
      <c r="J845" s="30"/>
      <c r="K845" s="68" t="str">
        <f>IF(ISBLANK(I845),"",_xlfn.XLOOKUP(I845,Inventaire!A:A,Inventaire!C:C))</f>
        <v/>
      </c>
      <c r="L845" s="67"/>
    </row>
    <row r="846" spans="1:12" ht="15" customHeight="1" x14ac:dyDescent="0.25">
      <c r="A846" s="30"/>
      <c r="B846" s="30"/>
      <c r="C846" s="30"/>
      <c r="D846" s="30" t="str">
        <f>IF(ISBLANK(B846),"",_xlfn.XLOOKUP(B846,Inventaire!A:A,Inventaire!C:C))</f>
        <v/>
      </c>
      <c r="E846" s="65" t="str">
        <f>IF(ISBLANK(A846),"",_xlfn.XLOOKUP(A846,Clients!A:A,Clients!B:B))</f>
        <v/>
      </c>
      <c r="F846" s="100" t="str">
        <f>IF(ISBLANK(C846),"",SUM(_xlfn.XLOOKUP(D846,Inventaire!C:C,Inventaire!D:D)*C846))</f>
        <v/>
      </c>
      <c r="G846" s="61" t="str">
        <f t="shared" ca="1" si="13"/>
        <v/>
      </c>
      <c r="I846" s="30"/>
      <c r="J846" s="30"/>
      <c r="K846" s="68" t="str">
        <f>IF(ISBLANK(I846),"",_xlfn.XLOOKUP(I846,Inventaire!A:A,Inventaire!C:C))</f>
        <v/>
      </c>
      <c r="L846" s="67"/>
    </row>
    <row r="847" spans="1:12" ht="15" customHeight="1" x14ac:dyDescent="0.25">
      <c r="A847" s="30"/>
      <c r="B847" s="30"/>
      <c r="C847" s="30"/>
      <c r="D847" s="30" t="str">
        <f>IF(ISBLANK(B847),"",_xlfn.XLOOKUP(B847,Inventaire!A:A,Inventaire!C:C))</f>
        <v/>
      </c>
      <c r="E847" s="65" t="str">
        <f>IF(ISBLANK(A847),"",_xlfn.XLOOKUP(A847,Clients!A:A,Clients!B:B))</f>
        <v/>
      </c>
      <c r="F847" s="100" t="str">
        <f>IF(ISBLANK(C847),"",SUM(_xlfn.XLOOKUP(D847,Inventaire!C:C,Inventaire!D:D)*C847))</f>
        <v/>
      </c>
      <c r="G847" s="61" t="str">
        <f t="shared" ca="1" si="13"/>
        <v/>
      </c>
      <c r="I847" s="30"/>
      <c r="J847" s="30"/>
      <c r="K847" s="68" t="str">
        <f>IF(ISBLANK(I847),"",_xlfn.XLOOKUP(I847,Inventaire!A:A,Inventaire!C:C))</f>
        <v/>
      </c>
      <c r="L847" s="67"/>
    </row>
    <row r="848" spans="1:12" ht="15" customHeight="1" x14ac:dyDescent="0.25">
      <c r="A848" s="30"/>
      <c r="B848" s="30"/>
      <c r="C848" s="30"/>
      <c r="D848" s="30" t="str">
        <f>IF(ISBLANK(B848),"",_xlfn.XLOOKUP(B848,Inventaire!A:A,Inventaire!C:C))</f>
        <v/>
      </c>
      <c r="E848" s="65" t="str">
        <f>IF(ISBLANK(A848),"",_xlfn.XLOOKUP(A848,Clients!A:A,Clients!B:B))</f>
        <v/>
      </c>
      <c r="F848" s="100" t="str">
        <f>IF(ISBLANK(C848),"",SUM(_xlfn.XLOOKUP(D848,Inventaire!C:C,Inventaire!D:D)*C848))</f>
        <v/>
      </c>
      <c r="G848" s="61" t="str">
        <f t="shared" ca="1" si="13"/>
        <v/>
      </c>
      <c r="I848" s="30"/>
      <c r="J848" s="30"/>
      <c r="K848" s="68" t="str">
        <f>IF(ISBLANK(I848),"",_xlfn.XLOOKUP(I848,Inventaire!A:A,Inventaire!C:C))</f>
        <v/>
      </c>
      <c r="L848" s="67"/>
    </row>
    <row r="849" spans="1:12" ht="15" customHeight="1" x14ac:dyDescent="0.25">
      <c r="A849" s="30"/>
      <c r="B849" s="30"/>
      <c r="C849" s="30"/>
      <c r="D849" s="30" t="str">
        <f>IF(ISBLANK(B849),"",_xlfn.XLOOKUP(B849,Inventaire!A:A,Inventaire!C:C))</f>
        <v/>
      </c>
      <c r="E849" s="65" t="str">
        <f>IF(ISBLANK(A849),"",_xlfn.XLOOKUP(A849,Clients!A:A,Clients!B:B))</f>
        <v/>
      </c>
      <c r="F849" s="100" t="str">
        <f>IF(ISBLANK(C849),"",SUM(_xlfn.XLOOKUP(D849,Inventaire!C:C,Inventaire!D:D)*C849))</f>
        <v/>
      </c>
      <c r="G849" s="61" t="str">
        <f t="shared" ca="1" si="13"/>
        <v/>
      </c>
      <c r="I849" s="30"/>
      <c r="J849" s="30"/>
      <c r="K849" s="68" t="str">
        <f>IF(ISBLANK(I849),"",_xlfn.XLOOKUP(I849,Inventaire!A:A,Inventaire!C:C))</f>
        <v/>
      </c>
      <c r="L849" s="67"/>
    </row>
    <row r="850" spans="1:12" ht="15" customHeight="1" x14ac:dyDescent="0.25">
      <c r="A850" s="30"/>
      <c r="B850" s="30"/>
      <c r="C850" s="30"/>
      <c r="D850" s="30" t="str">
        <f>IF(ISBLANK(B850),"",_xlfn.XLOOKUP(B850,Inventaire!A:A,Inventaire!C:C))</f>
        <v/>
      </c>
      <c r="E850" s="65" t="str">
        <f>IF(ISBLANK(A850),"",_xlfn.XLOOKUP(A850,Clients!A:A,Clients!B:B))</f>
        <v/>
      </c>
      <c r="F850" s="100" t="str">
        <f>IF(ISBLANK(C850),"",SUM(_xlfn.XLOOKUP(D850,Inventaire!C:C,Inventaire!D:D)*C850))</f>
        <v/>
      </c>
      <c r="G850" s="61" t="str">
        <f t="shared" ca="1" si="13"/>
        <v/>
      </c>
      <c r="I850" s="30"/>
      <c r="J850" s="30"/>
      <c r="K850" s="68" t="str">
        <f>IF(ISBLANK(I850),"",_xlfn.XLOOKUP(I850,Inventaire!A:A,Inventaire!C:C))</f>
        <v/>
      </c>
      <c r="L850" s="67"/>
    </row>
    <row r="851" spans="1:12" ht="15" customHeight="1" x14ac:dyDescent="0.25">
      <c r="A851" s="30"/>
      <c r="B851" s="30"/>
      <c r="C851" s="30"/>
      <c r="D851" s="30" t="str">
        <f>IF(ISBLANK(B851),"",_xlfn.XLOOKUP(B851,Inventaire!A:A,Inventaire!C:C))</f>
        <v/>
      </c>
      <c r="E851" s="65" t="str">
        <f>IF(ISBLANK(A851),"",_xlfn.XLOOKUP(A851,Clients!A:A,Clients!B:B))</f>
        <v/>
      </c>
      <c r="F851" s="100" t="str">
        <f>IF(ISBLANK(C851),"",SUM(_xlfn.XLOOKUP(D851,Inventaire!C:C,Inventaire!D:D)*C851))</f>
        <v/>
      </c>
      <c r="G851" s="61" t="str">
        <f t="shared" ca="1" si="13"/>
        <v/>
      </c>
      <c r="I851" s="30"/>
      <c r="J851" s="30"/>
      <c r="K851" s="68" t="str">
        <f>IF(ISBLANK(I851),"",_xlfn.XLOOKUP(I851,Inventaire!A:A,Inventaire!C:C))</f>
        <v/>
      </c>
      <c r="L851" s="67"/>
    </row>
    <row r="852" spans="1:12" ht="15" customHeight="1" x14ac:dyDescent="0.25">
      <c r="A852" s="30"/>
      <c r="B852" s="30"/>
      <c r="C852" s="30"/>
      <c r="D852" s="30" t="str">
        <f>IF(ISBLANK(B852),"",_xlfn.XLOOKUP(B852,Inventaire!A:A,Inventaire!C:C))</f>
        <v/>
      </c>
      <c r="E852" s="65" t="str">
        <f>IF(ISBLANK(A852),"",_xlfn.XLOOKUP(A852,Clients!A:A,Clients!B:B))</f>
        <v/>
      </c>
      <c r="F852" s="100" t="str">
        <f>IF(ISBLANK(C852),"",SUM(_xlfn.XLOOKUP(D852,Inventaire!C:C,Inventaire!D:D)*C852))</f>
        <v/>
      </c>
      <c r="G852" s="61" t="str">
        <f t="shared" ca="1" si="13"/>
        <v/>
      </c>
      <c r="I852" s="30"/>
      <c r="J852" s="30"/>
      <c r="K852" s="68" t="str">
        <f>IF(ISBLANK(I852),"",_xlfn.XLOOKUP(I852,Inventaire!A:A,Inventaire!C:C))</f>
        <v/>
      </c>
      <c r="L852" s="67"/>
    </row>
    <row r="853" spans="1:12" ht="15" customHeight="1" x14ac:dyDescent="0.25">
      <c r="A853" s="30"/>
      <c r="B853" s="30"/>
      <c r="C853" s="30"/>
      <c r="D853" s="30" t="str">
        <f>IF(ISBLANK(B853),"",_xlfn.XLOOKUP(B853,Inventaire!A:A,Inventaire!C:C))</f>
        <v/>
      </c>
      <c r="E853" s="65" t="str">
        <f>IF(ISBLANK(A853),"",_xlfn.XLOOKUP(A853,Clients!A:A,Clients!B:B))</f>
        <v/>
      </c>
      <c r="F853" s="100" t="str">
        <f>IF(ISBLANK(C853),"",SUM(_xlfn.XLOOKUP(D853,Inventaire!C:C,Inventaire!D:D)*C853))</f>
        <v/>
      </c>
      <c r="G853" s="61" t="str">
        <f t="shared" ca="1" si="13"/>
        <v/>
      </c>
      <c r="I853" s="30"/>
      <c r="J853" s="30"/>
      <c r="K853" s="68" t="str">
        <f>IF(ISBLANK(I853),"",_xlfn.XLOOKUP(I853,Inventaire!A:A,Inventaire!C:C))</f>
        <v/>
      </c>
      <c r="L853" s="67"/>
    </row>
    <row r="854" spans="1:12" ht="15" customHeight="1" x14ac:dyDescent="0.25">
      <c r="A854" s="30"/>
      <c r="B854" s="30"/>
      <c r="C854" s="30"/>
      <c r="D854" s="30" t="str">
        <f>IF(ISBLANK(B854),"",_xlfn.XLOOKUP(B854,Inventaire!A:A,Inventaire!C:C))</f>
        <v/>
      </c>
      <c r="E854" s="65" t="str">
        <f>IF(ISBLANK(A854),"",_xlfn.XLOOKUP(A854,Clients!A:A,Clients!B:B))</f>
        <v/>
      </c>
      <c r="F854" s="100" t="str">
        <f>IF(ISBLANK(C854),"",SUM(_xlfn.XLOOKUP(D854,Inventaire!C:C,Inventaire!D:D)*C854))</f>
        <v/>
      </c>
      <c r="G854" s="61" t="str">
        <f t="shared" ca="1" si="13"/>
        <v/>
      </c>
      <c r="I854" s="30"/>
      <c r="J854" s="30"/>
      <c r="K854" s="68" t="str">
        <f>IF(ISBLANK(I854),"",_xlfn.XLOOKUP(I854,Inventaire!A:A,Inventaire!C:C))</f>
        <v/>
      </c>
      <c r="L854" s="67"/>
    </row>
    <row r="855" spans="1:12" ht="15" customHeight="1" x14ac:dyDescent="0.25">
      <c r="A855" s="30"/>
      <c r="B855" s="30"/>
      <c r="C855" s="30"/>
      <c r="D855" s="30" t="str">
        <f>IF(ISBLANK(B855),"",_xlfn.XLOOKUP(B855,Inventaire!A:A,Inventaire!C:C))</f>
        <v/>
      </c>
      <c r="E855" s="65" t="str">
        <f>IF(ISBLANK(A855),"",_xlfn.XLOOKUP(A855,Clients!A:A,Clients!B:B))</f>
        <v/>
      </c>
      <c r="F855" s="100" t="str">
        <f>IF(ISBLANK(C855),"",SUM(_xlfn.XLOOKUP(D855,Inventaire!C:C,Inventaire!D:D)*C855))</f>
        <v/>
      </c>
      <c r="G855" s="61" t="str">
        <f t="shared" ca="1" si="13"/>
        <v/>
      </c>
      <c r="I855" s="30"/>
      <c r="J855" s="30"/>
      <c r="K855" s="68" t="str">
        <f>IF(ISBLANK(I855),"",_xlfn.XLOOKUP(I855,Inventaire!A:A,Inventaire!C:C))</f>
        <v/>
      </c>
      <c r="L855" s="67"/>
    </row>
    <row r="856" spans="1:12" ht="15" customHeight="1" x14ac:dyDescent="0.25">
      <c r="A856" s="30"/>
      <c r="B856" s="30"/>
      <c r="C856" s="30"/>
      <c r="D856" s="30" t="str">
        <f>IF(ISBLANK(B856),"",_xlfn.XLOOKUP(B856,Inventaire!A:A,Inventaire!C:C))</f>
        <v/>
      </c>
      <c r="E856" s="65" t="str">
        <f>IF(ISBLANK(A856),"",_xlfn.XLOOKUP(A856,Clients!A:A,Clients!B:B))</f>
        <v/>
      </c>
      <c r="F856" s="100" t="str">
        <f>IF(ISBLANK(C856),"",SUM(_xlfn.XLOOKUP(D856,Inventaire!C:C,Inventaire!D:D)*C856))</f>
        <v/>
      </c>
      <c r="G856" s="61" t="str">
        <f t="shared" ca="1" si="13"/>
        <v/>
      </c>
      <c r="I856" s="30"/>
      <c r="J856" s="30"/>
      <c r="K856" s="68" t="str">
        <f>IF(ISBLANK(I856),"",_xlfn.XLOOKUP(I856,Inventaire!A:A,Inventaire!C:C))</f>
        <v/>
      </c>
      <c r="L856" s="67"/>
    </row>
    <row r="857" spans="1:12" ht="15" customHeight="1" x14ac:dyDescent="0.25">
      <c r="A857" s="30"/>
      <c r="B857" s="30"/>
      <c r="C857" s="30"/>
      <c r="D857" s="30" t="str">
        <f>IF(ISBLANK(B857),"",_xlfn.XLOOKUP(B857,Inventaire!A:A,Inventaire!C:C))</f>
        <v/>
      </c>
      <c r="E857" s="65" t="str">
        <f>IF(ISBLANK(A857),"",_xlfn.XLOOKUP(A857,Clients!A:A,Clients!B:B))</f>
        <v/>
      </c>
      <c r="F857" s="100" t="str">
        <f>IF(ISBLANK(C857),"",SUM(_xlfn.XLOOKUP(D857,Inventaire!C:C,Inventaire!D:D)*C857))</f>
        <v/>
      </c>
      <c r="G857" s="61" t="str">
        <f t="shared" ca="1" si="13"/>
        <v/>
      </c>
      <c r="I857" s="30"/>
      <c r="J857" s="30"/>
      <c r="K857" s="68" t="str">
        <f>IF(ISBLANK(I857),"",_xlfn.XLOOKUP(I857,Inventaire!A:A,Inventaire!C:C))</f>
        <v/>
      </c>
      <c r="L857" s="67"/>
    </row>
    <row r="858" spans="1:12" ht="15" customHeight="1" x14ac:dyDescent="0.25">
      <c r="A858" s="30"/>
      <c r="B858" s="30"/>
      <c r="C858" s="30"/>
      <c r="D858" s="30" t="str">
        <f>IF(ISBLANK(B858),"",_xlfn.XLOOKUP(B858,Inventaire!A:A,Inventaire!C:C))</f>
        <v/>
      </c>
      <c r="E858" s="65" t="str">
        <f>IF(ISBLANK(A858),"",_xlfn.XLOOKUP(A858,Clients!A:A,Clients!B:B))</f>
        <v/>
      </c>
      <c r="F858" s="100" t="str">
        <f>IF(ISBLANK(C858),"",SUM(_xlfn.XLOOKUP(D858,Inventaire!C:C,Inventaire!D:D)*C858))</f>
        <v/>
      </c>
      <c r="G858" s="61" t="str">
        <f t="shared" ca="1" si="13"/>
        <v/>
      </c>
      <c r="I858" s="30"/>
      <c r="J858" s="30"/>
      <c r="K858" s="68" t="str">
        <f>IF(ISBLANK(I858),"",_xlfn.XLOOKUP(I858,Inventaire!A:A,Inventaire!C:C))</f>
        <v/>
      </c>
      <c r="L858" s="67"/>
    </row>
    <row r="859" spans="1:12" ht="15" customHeight="1" x14ac:dyDescent="0.25">
      <c r="A859" s="30"/>
      <c r="B859" s="30"/>
      <c r="C859" s="30"/>
      <c r="D859" s="30" t="str">
        <f>IF(ISBLANK(B859),"",_xlfn.XLOOKUP(B859,Inventaire!A:A,Inventaire!C:C))</f>
        <v/>
      </c>
      <c r="E859" s="65" t="str">
        <f>IF(ISBLANK(A859),"",_xlfn.XLOOKUP(A859,Clients!A:A,Clients!B:B))</f>
        <v/>
      </c>
      <c r="F859" s="100" t="str">
        <f>IF(ISBLANK(C859),"",SUM(_xlfn.XLOOKUP(D859,Inventaire!C:C,Inventaire!D:D)*C859))</f>
        <v/>
      </c>
      <c r="G859" s="61" t="str">
        <f t="shared" ca="1" si="13"/>
        <v/>
      </c>
      <c r="I859" s="30"/>
      <c r="J859" s="30"/>
      <c r="K859" s="68" t="str">
        <f>IF(ISBLANK(I859),"",_xlfn.XLOOKUP(I859,Inventaire!A:A,Inventaire!C:C))</f>
        <v/>
      </c>
      <c r="L859" s="67"/>
    </row>
    <row r="860" spans="1:12" ht="15" customHeight="1" x14ac:dyDescent="0.25">
      <c r="A860" s="30"/>
      <c r="B860" s="30"/>
      <c r="C860" s="30"/>
      <c r="D860" s="30" t="str">
        <f>IF(ISBLANK(B860),"",_xlfn.XLOOKUP(B860,Inventaire!A:A,Inventaire!C:C))</f>
        <v/>
      </c>
      <c r="E860" s="65" t="str">
        <f>IF(ISBLANK(A860),"",_xlfn.XLOOKUP(A860,Clients!A:A,Clients!B:B))</f>
        <v/>
      </c>
      <c r="F860" s="100" t="str">
        <f>IF(ISBLANK(C860),"",SUM(_xlfn.XLOOKUP(D860,Inventaire!C:C,Inventaire!D:D)*C860))</f>
        <v/>
      </c>
      <c r="G860" s="61" t="str">
        <f t="shared" ca="1" si="13"/>
        <v/>
      </c>
      <c r="I860" s="30"/>
      <c r="J860" s="30"/>
      <c r="K860" s="68" t="str">
        <f>IF(ISBLANK(I860),"",_xlfn.XLOOKUP(I860,Inventaire!A:A,Inventaire!C:C))</f>
        <v/>
      </c>
      <c r="L860" s="67"/>
    </row>
    <row r="861" spans="1:12" ht="15" customHeight="1" x14ac:dyDescent="0.25">
      <c r="A861" s="30"/>
      <c r="B861" s="30"/>
      <c r="C861" s="30"/>
      <c r="D861" s="30" t="str">
        <f>IF(ISBLANK(B861),"",_xlfn.XLOOKUP(B861,Inventaire!A:A,Inventaire!C:C))</f>
        <v/>
      </c>
      <c r="E861" s="65" t="str">
        <f>IF(ISBLANK(A861),"",_xlfn.XLOOKUP(A861,Clients!A:A,Clients!B:B))</f>
        <v/>
      </c>
      <c r="F861" s="100" t="str">
        <f>IF(ISBLANK(C861),"",SUM(_xlfn.XLOOKUP(D861,Inventaire!C:C,Inventaire!D:D)*C861))</f>
        <v/>
      </c>
      <c r="G861" s="61" t="str">
        <f t="shared" ca="1" si="13"/>
        <v/>
      </c>
      <c r="I861" s="30"/>
      <c r="J861" s="30"/>
      <c r="K861" s="68" t="str">
        <f>IF(ISBLANK(I861),"",_xlfn.XLOOKUP(I861,Inventaire!A:A,Inventaire!C:C))</f>
        <v/>
      </c>
      <c r="L861" s="67"/>
    </row>
    <row r="862" spans="1:12" ht="15" customHeight="1" x14ac:dyDescent="0.25">
      <c r="A862" s="30"/>
      <c r="B862" s="30"/>
      <c r="C862" s="30"/>
      <c r="D862" s="30" t="str">
        <f>IF(ISBLANK(B862),"",_xlfn.XLOOKUP(B862,Inventaire!A:A,Inventaire!C:C))</f>
        <v/>
      </c>
      <c r="E862" s="65" t="str">
        <f>IF(ISBLANK(A862),"",_xlfn.XLOOKUP(A862,Clients!A:A,Clients!B:B))</f>
        <v/>
      </c>
      <c r="F862" s="100" t="str">
        <f>IF(ISBLANK(C862),"",SUM(_xlfn.XLOOKUP(D862,Inventaire!C:C,Inventaire!D:D)*C862))</f>
        <v/>
      </c>
      <c r="G862" s="61" t="str">
        <f t="shared" ca="1" si="13"/>
        <v/>
      </c>
      <c r="I862" s="30"/>
      <c r="J862" s="30"/>
      <c r="K862" s="68" t="str">
        <f>IF(ISBLANK(I862),"",_xlfn.XLOOKUP(I862,Inventaire!A:A,Inventaire!C:C))</f>
        <v/>
      </c>
      <c r="L862" s="67"/>
    </row>
    <row r="863" spans="1:12" ht="15" customHeight="1" x14ac:dyDescent="0.25">
      <c r="A863" s="30"/>
      <c r="B863" s="30"/>
      <c r="C863" s="30"/>
      <c r="D863" s="30" t="str">
        <f>IF(ISBLANK(B863),"",_xlfn.XLOOKUP(B863,Inventaire!A:A,Inventaire!C:C))</f>
        <v/>
      </c>
      <c r="E863" s="65" t="str">
        <f>IF(ISBLANK(A863),"",_xlfn.XLOOKUP(A863,Clients!A:A,Clients!B:B))</f>
        <v/>
      </c>
      <c r="F863" s="100" t="str">
        <f>IF(ISBLANK(C863),"",SUM(_xlfn.XLOOKUP(D863,Inventaire!C:C,Inventaire!D:D)*C863))</f>
        <v/>
      </c>
      <c r="G863" s="61" t="str">
        <f t="shared" ca="1" si="13"/>
        <v/>
      </c>
      <c r="I863" s="30"/>
      <c r="J863" s="30"/>
      <c r="K863" s="68" t="str">
        <f>IF(ISBLANK(I863),"",_xlfn.XLOOKUP(I863,Inventaire!A:A,Inventaire!C:C))</f>
        <v/>
      </c>
      <c r="L863" s="67"/>
    </row>
    <row r="864" spans="1:12" ht="15" customHeight="1" x14ac:dyDescent="0.25">
      <c r="A864" s="30"/>
      <c r="B864" s="30"/>
      <c r="C864" s="30"/>
      <c r="D864" s="30" t="str">
        <f>IF(ISBLANK(B864),"",_xlfn.XLOOKUP(B864,Inventaire!A:A,Inventaire!C:C))</f>
        <v/>
      </c>
      <c r="E864" s="65" t="str">
        <f>IF(ISBLANK(A864),"",_xlfn.XLOOKUP(A864,Clients!A:A,Clients!B:B))</f>
        <v/>
      </c>
      <c r="F864" s="100" t="str">
        <f>IF(ISBLANK(C864),"",SUM(_xlfn.XLOOKUP(D864,Inventaire!C:C,Inventaire!D:D)*C864))</f>
        <v/>
      </c>
      <c r="G864" s="61" t="str">
        <f t="shared" ca="1" si="13"/>
        <v/>
      </c>
      <c r="I864" s="30"/>
      <c r="J864" s="30"/>
      <c r="K864" s="68" t="str">
        <f>IF(ISBLANK(I864),"",_xlfn.XLOOKUP(I864,Inventaire!A:A,Inventaire!C:C))</f>
        <v/>
      </c>
      <c r="L864" s="67"/>
    </row>
    <row r="865" spans="1:12" ht="15" customHeight="1" x14ac:dyDescent="0.25">
      <c r="A865" s="30"/>
      <c r="B865" s="30"/>
      <c r="C865" s="30"/>
      <c r="D865" s="30" t="str">
        <f>IF(ISBLANK(B865),"",_xlfn.XLOOKUP(B865,Inventaire!A:A,Inventaire!C:C))</f>
        <v/>
      </c>
      <c r="E865" s="65" t="str">
        <f>IF(ISBLANK(A865),"",_xlfn.XLOOKUP(A865,Clients!A:A,Clients!B:B))</f>
        <v/>
      </c>
      <c r="F865" s="100" t="str">
        <f>IF(ISBLANK(C865),"",SUM(_xlfn.XLOOKUP(D865,Inventaire!C:C,Inventaire!D:D)*C865))</f>
        <v/>
      </c>
      <c r="G865" s="61" t="str">
        <f t="shared" ca="1" si="13"/>
        <v/>
      </c>
      <c r="I865" s="30"/>
      <c r="J865" s="30"/>
      <c r="K865" s="68" t="str">
        <f>IF(ISBLANK(I865),"",_xlfn.XLOOKUP(I865,Inventaire!A:A,Inventaire!C:C))</f>
        <v/>
      </c>
      <c r="L865" s="67"/>
    </row>
    <row r="866" spans="1:12" ht="15" customHeight="1" x14ac:dyDescent="0.25">
      <c r="A866" s="30"/>
      <c r="B866" s="30"/>
      <c r="C866" s="30"/>
      <c r="D866" s="30" t="str">
        <f>IF(ISBLANK(B866),"",_xlfn.XLOOKUP(B866,Inventaire!A:A,Inventaire!C:C))</f>
        <v/>
      </c>
      <c r="E866" s="65" t="str">
        <f>IF(ISBLANK(A866),"",_xlfn.XLOOKUP(A866,Clients!A:A,Clients!B:B))</f>
        <v/>
      </c>
      <c r="F866" s="100" t="str">
        <f>IF(ISBLANK(C866),"",SUM(_xlfn.XLOOKUP(D866,Inventaire!C:C,Inventaire!D:D)*C866))</f>
        <v/>
      </c>
      <c r="G866" s="61" t="str">
        <f t="shared" ca="1" si="13"/>
        <v/>
      </c>
      <c r="I866" s="30"/>
      <c r="J866" s="30"/>
      <c r="K866" s="68" t="str">
        <f>IF(ISBLANK(I866),"",_xlfn.XLOOKUP(I866,Inventaire!A:A,Inventaire!C:C))</f>
        <v/>
      </c>
      <c r="L866" s="67"/>
    </row>
    <row r="867" spans="1:12" ht="15" customHeight="1" x14ac:dyDescent="0.25">
      <c r="A867" s="30"/>
      <c r="B867" s="30"/>
      <c r="C867" s="30"/>
      <c r="D867" s="30" t="str">
        <f>IF(ISBLANK(B867),"",_xlfn.XLOOKUP(B867,Inventaire!A:A,Inventaire!C:C))</f>
        <v/>
      </c>
      <c r="E867" s="65" t="str">
        <f>IF(ISBLANK(A867),"",_xlfn.XLOOKUP(A867,Clients!A:A,Clients!B:B))</f>
        <v/>
      </c>
      <c r="F867" s="100" t="str">
        <f>IF(ISBLANK(C867),"",SUM(_xlfn.XLOOKUP(D867,Inventaire!C:C,Inventaire!D:D)*C867))</f>
        <v/>
      </c>
      <c r="G867" s="61" t="str">
        <f t="shared" ca="1" si="13"/>
        <v/>
      </c>
      <c r="I867" s="30"/>
      <c r="J867" s="30"/>
      <c r="K867" s="68" t="str">
        <f>IF(ISBLANK(I867),"",_xlfn.XLOOKUP(I867,Inventaire!A:A,Inventaire!C:C))</f>
        <v/>
      </c>
      <c r="L867" s="67"/>
    </row>
    <row r="868" spans="1:12" ht="15" customHeight="1" x14ac:dyDescent="0.25">
      <c r="A868" s="30"/>
      <c r="B868" s="30"/>
      <c r="C868" s="30"/>
      <c r="D868" s="30" t="str">
        <f>IF(ISBLANK(B868),"",_xlfn.XLOOKUP(B868,Inventaire!A:A,Inventaire!C:C))</f>
        <v/>
      </c>
      <c r="E868" s="65" t="str">
        <f>IF(ISBLANK(A868),"",_xlfn.XLOOKUP(A868,Clients!A:A,Clients!B:B))</f>
        <v/>
      </c>
      <c r="F868" s="100" t="str">
        <f>IF(ISBLANK(C868),"",SUM(_xlfn.XLOOKUP(D868,Inventaire!C:C,Inventaire!D:D)*C868))</f>
        <v/>
      </c>
      <c r="G868" s="61" t="str">
        <f t="shared" ca="1" si="13"/>
        <v/>
      </c>
      <c r="I868" s="30"/>
      <c r="J868" s="30"/>
      <c r="K868" s="68" t="str">
        <f>IF(ISBLANK(I868),"",_xlfn.XLOOKUP(I868,Inventaire!A:A,Inventaire!C:C))</f>
        <v/>
      </c>
      <c r="L868" s="67"/>
    </row>
    <row r="869" spans="1:12" ht="15" customHeight="1" x14ac:dyDescent="0.25">
      <c r="A869" s="30"/>
      <c r="B869" s="30"/>
      <c r="C869" s="30"/>
      <c r="D869" s="30" t="str">
        <f>IF(ISBLANK(B869),"",_xlfn.XLOOKUP(B869,Inventaire!A:A,Inventaire!C:C))</f>
        <v/>
      </c>
      <c r="E869" s="65" t="str">
        <f>IF(ISBLANK(A869),"",_xlfn.XLOOKUP(A869,Clients!A:A,Clients!B:B))</f>
        <v/>
      </c>
      <c r="F869" s="100" t="str">
        <f>IF(ISBLANK(C869),"",SUM(_xlfn.XLOOKUP(D869,Inventaire!C:C,Inventaire!D:D)*C869))</f>
        <v/>
      </c>
      <c r="G869" s="61" t="str">
        <f t="shared" ca="1" si="13"/>
        <v/>
      </c>
      <c r="I869" s="30"/>
      <c r="J869" s="30"/>
      <c r="K869" s="68" t="str">
        <f>IF(ISBLANK(I869),"",_xlfn.XLOOKUP(I869,Inventaire!A:A,Inventaire!C:C))</f>
        <v/>
      </c>
      <c r="L869" s="67"/>
    </row>
    <row r="870" spans="1:12" ht="15" customHeight="1" x14ac:dyDescent="0.25">
      <c r="A870" s="30"/>
      <c r="B870" s="30"/>
      <c r="C870" s="30"/>
      <c r="D870" s="30" t="str">
        <f>IF(ISBLANK(B870),"",_xlfn.XLOOKUP(B870,Inventaire!A:A,Inventaire!C:C))</f>
        <v/>
      </c>
      <c r="E870" s="65" t="str">
        <f>IF(ISBLANK(A870),"",_xlfn.XLOOKUP(A870,Clients!A:A,Clients!B:B))</f>
        <v/>
      </c>
      <c r="F870" s="100" t="str">
        <f>IF(ISBLANK(C870),"",SUM(_xlfn.XLOOKUP(D870,Inventaire!C:C,Inventaire!D:D)*C870))</f>
        <v/>
      </c>
      <c r="G870" s="61" t="str">
        <f t="shared" ca="1" si="13"/>
        <v/>
      </c>
      <c r="I870" s="30"/>
      <c r="J870" s="30"/>
      <c r="K870" s="68" t="str">
        <f>IF(ISBLANK(I870),"",_xlfn.XLOOKUP(I870,Inventaire!A:A,Inventaire!C:C))</f>
        <v/>
      </c>
      <c r="L870" s="67"/>
    </row>
    <row r="871" spans="1:12" ht="15" customHeight="1" x14ac:dyDescent="0.25">
      <c r="A871" s="30"/>
      <c r="B871" s="30"/>
      <c r="C871" s="30"/>
      <c r="D871" s="30" t="str">
        <f>IF(ISBLANK(B871),"",_xlfn.XLOOKUP(B871,Inventaire!A:A,Inventaire!C:C))</f>
        <v/>
      </c>
      <c r="E871" s="65" t="str">
        <f>IF(ISBLANK(A871),"",_xlfn.XLOOKUP(A871,Clients!A:A,Clients!B:B))</f>
        <v/>
      </c>
      <c r="F871" s="100" t="str">
        <f>IF(ISBLANK(C871),"",SUM(_xlfn.XLOOKUP(D871,Inventaire!C:C,Inventaire!D:D)*C871))</f>
        <v/>
      </c>
      <c r="G871" s="61" t="str">
        <f t="shared" ca="1" si="13"/>
        <v/>
      </c>
      <c r="I871" s="30"/>
      <c r="J871" s="30"/>
      <c r="K871" s="68" t="str">
        <f>IF(ISBLANK(I871),"",_xlfn.XLOOKUP(I871,Inventaire!A:A,Inventaire!C:C))</f>
        <v/>
      </c>
      <c r="L871" s="67"/>
    </row>
    <row r="872" spans="1:12" ht="15" customHeight="1" x14ac:dyDescent="0.25">
      <c r="A872" s="30"/>
      <c r="B872" s="30"/>
      <c r="C872" s="30"/>
      <c r="D872" s="30" t="str">
        <f>IF(ISBLANK(B872),"",_xlfn.XLOOKUP(B872,Inventaire!A:A,Inventaire!C:C))</f>
        <v/>
      </c>
      <c r="E872" s="65" t="str">
        <f>IF(ISBLANK(A872),"",_xlfn.XLOOKUP(A872,Clients!A:A,Clients!B:B))</f>
        <v/>
      </c>
      <c r="F872" s="100" t="str">
        <f>IF(ISBLANK(C872),"",SUM(_xlfn.XLOOKUP(D872,Inventaire!C:C,Inventaire!D:D)*C872))</f>
        <v/>
      </c>
      <c r="G872" s="61" t="str">
        <f t="shared" ca="1" si="13"/>
        <v/>
      </c>
      <c r="I872" s="30"/>
      <c r="J872" s="30"/>
      <c r="K872" s="68" t="str">
        <f>IF(ISBLANK(I872),"",_xlfn.XLOOKUP(I872,Inventaire!A:A,Inventaire!C:C))</f>
        <v/>
      </c>
      <c r="L872" s="67"/>
    </row>
    <row r="873" spans="1:12" ht="15" customHeight="1" x14ac:dyDescent="0.25">
      <c r="A873" s="30"/>
      <c r="B873" s="30"/>
      <c r="C873" s="30"/>
      <c r="D873" s="30" t="str">
        <f>IF(ISBLANK(B873),"",_xlfn.XLOOKUP(B873,Inventaire!A:A,Inventaire!C:C))</f>
        <v/>
      </c>
      <c r="E873" s="65" t="str">
        <f>IF(ISBLANK(A873),"",_xlfn.XLOOKUP(A873,Clients!A:A,Clients!B:B))</f>
        <v/>
      </c>
      <c r="F873" s="100" t="str">
        <f>IF(ISBLANK(C873),"",SUM(_xlfn.XLOOKUP(D873,Inventaire!C:C,Inventaire!D:D)*C873))</f>
        <v/>
      </c>
      <c r="G873" s="61" t="str">
        <f t="shared" ca="1" si="13"/>
        <v/>
      </c>
      <c r="I873" s="30"/>
      <c r="J873" s="30"/>
      <c r="K873" s="68" t="str">
        <f>IF(ISBLANK(I873),"",_xlfn.XLOOKUP(I873,Inventaire!A:A,Inventaire!C:C))</f>
        <v/>
      </c>
      <c r="L873" s="67"/>
    </row>
    <row r="874" spans="1:12" ht="15" customHeight="1" x14ac:dyDescent="0.25">
      <c r="A874" s="30"/>
      <c r="B874" s="30"/>
      <c r="C874" s="30"/>
      <c r="D874" s="30" t="str">
        <f>IF(ISBLANK(B874),"",_xlfn.XLOOKUP(B874,Inventaire!A:A,Inventaire!C:C))</f>
        <v/>
      </c>
      <c r="E874" s="65" t="str">
        <f>IF(ISBLANK(A874),"",_xlfn.XLOOKUP(A874,Clients!A:A,Clients!B:B))</f>
        <v/>
      </c>
      <c r="F874" s="100" t="str">
        <f>IF(ISBLANK(C874),"",SUM(_xlfn.XLOOKUP(D874,Inventaire!C:C,Inventaire!D:D)*C874))</f>
        <v/>
      </c>
      <c r="G874" s="61" t="str">
        <f t="shared" ca="1" si="13"/>
        <v/>
      </c>
      <c r="I874" s="30"/>
      <c r="J874" s="30"/>
      <c r="K874" s="68" t="str">
        <f>IF(ISBLANK(I874),"",_xlfn.XLOOKUP(I874,Inventaire!A:A,Inventaire!C:C))</f>
        <v/>
      </c>
      <c r="L874" s="67"/>
    </row>
    <row r="875" spans="1:12" ht="15" customHeight="1" x14ac:dyDescent="0.25">
      <c r="A875" s="30"/>
      <c r="B875" s="30"/>
      <c r="C875" s="30"/>
      <c r="D875" s="30" t="str">
        <f>IF(ISBLANK(B875),"",_xlfn.XLOOKUP(B875,Inventaire!A:A,Inventaire!C:C))</f>
        <v/>
      </c>
      <c r="E875" s="65" t="str">
        <f>IF(ISBLANK(A875),"",_xlfn.XLOOKUP(A875,Clients!A:A,Clients!B:B))</f>
        <v/>
      </c>
      <c r="F875" s="100" t="str">
        <f>IF(ISBLANK(C875),"",SUM(_xlfn.XLOOKUP(D875,Inventaire!C:C,Inventaire!D:D)*C875))</f>
        <v/>
      </c>
      <c r="G875" s="61" t="str">
        <f t="shared" ca="1" si="13"/>
        <v/>
      </c>
      <c r="I875" s="30"/>
      <c r="J875" s="30"/>
      <c r="K875" s="68" t="str">
        <f>IF(ISBLANK(I875),"",_xlfn.XLOOKUP(I875,Inventaire!A:A,Inventaire!C:C))</f>
        <v/>
      </c>
      <c r="L875" s="67"/>
    </row>
    <row r="876" spans="1:12" ht="15" customHeight="1" x14ac:dyDescent="0.25">
      <c r="A876" s="30"/>
      <c r="B876" s="30"/>
      <c r="C876" s="30"/>
      <c r="D876" s="30" t="str">
        <f>IF(ISBLANK(B876),"",_xlfn.XLOOKUP(B876,Inventaire!A:A,Inventaire!C:C))</f>
        <v/>
      </c>
      <c r="E876" s="65" t="str">
        <f>IF(ISBLANK(A876),"",_xlfn.XLOOKUP(A876,Clients!A:A,Clients!B:B))</f>
        <v/>
      </c>
      <c r="F876" s="100" t="str">
        <f>IF(ISBLANK(C876),"",SUM(_xlfn.XLOOKUP(D876,Inventaire!C:C,Inventaire!D:D)*C876))</f>
        <v/>
      </c>
      <c r="G876" s="61" t="str">
        <f t="shared" ca="1" si="13"/>
        <v/>
      </c>
      <c r="I876" s="30"/>
      <c r="J876" s="30"/>
      <c r="K876" s="68" t="str">
        <f>IF(ISBLANK(I876),"",_xlfn.XLOOKUP(I876,Inventaire!A:A,Inventaire!C:C))</f>
        <v/>
      </c>
      <c r="L876" s="67"/>
    </row>
    <row r="877" spans="1:12" ht="15" customHeight="1" x14ac:dyDescent="0.25">
      <c r="A877" s="30"/>
      <c r="B877" s="30"/>
      <c r="C877" s="30"/>
      <c r="D877" s="30" t="str">
        <f>IF(ISBLANK(B877),"",_xlfn.XLOOKUP(B877,Inventaire!A:A,Inventaire!C:C))</f>
        <v/>
      </c>
      <c r="E877" s="65" t="str">
        <f>IF(ISBLANK(A877),"",_xlfn.XLOOKUP(A877,Clients!A:A,Clients!B:B))</f>
        <v/>
      </c>
      <c r="F877" s="100" t="str">
        <f>IF(ISBLANK(C877),"",SUM(_xlfn.XLOOKUP(D877,Inventaire!C:C,Inventaire!D:D)*C877))</f>
        <v/>
      </c>
      <c r="G877" s="61" t="str">
        <f t="shared" ca="1" si="13"/>
        <v/>
      </c>
      <c r="I877" s="30"/>
      <c r="J877" s="30"/>
      <c r="K877" s="68" t="str">
        <f>IF(ISBLANK(I877),"",_xlfn.XLOOKUP(I877,Inventaire!A:A,Inventaire!C:C))</f>
        <v/>
      </c>
      <c r="L877" s="67"/>
    </row>
    <row r="878" spans="1:12" ht="15" customHeight="1" x14ac:dyDescent="0.25">
      <c r="A878" s="30"/>
      <c r="B878" s="30"/>
      <c r="C878" s="30"/>
      <c r="D878" s="30" t="str">
        <f>IF(ISBLANK(B878),"",_xlfn.XLOOKUP(B878,Inventaire!A:A,Inventaire!C:C))</f>
        <v/>
      </c>
      <c r="E878" s="65" t="str">
        <f>IF(ISBLANK(A878),"",_xlfn.XLOOKUP(A878,Clients!A:A,Clients!B:B))</f>
        <v/>
      </c>
      <c r="F878" s="100" t="str">
        <f>IF(ISBLANK(C878),"",SUM(_xlfn.XLOOKUP(D878,Inventaire!C:C,Inventaire!D:D)*C878))</f>
        <v/>
      </c>
      <c r="G878" s="61" t="str">
        <f t="shared" ca="1" si="13"/>
        <v/>
      </c>
      <c r="I878" s="30"/>
      <c r="J878" s="30"/>
      <c r="K878" s="68" t="str">
        <f>IF(ISBLANK(I878),"",_xlfn.XLOOKUP(I878,Inventaire!A:A,Inventaire!C:C))</f>
        <v/>
      </c>
      <c r="L878" s="67"/>
    </row>
    <row r="879" spans="1:12" ht="15" customHeight="1" x14ac:dyDescent="0.25">
      <c r="A879" s="30"/>
      <c r="B879" s="30"/>
      <c r="C879" s="30"/>
      <c r="D879" s="30" t="str">
        <f>IF(ISBLANK(B879),"",_xlfn.XLOOKUP(B879,Inventaire!A:A,Inventaire!C:C))</f>
        <v/>
      </c>
      <c r="E879" s="65" t="str">
        <f>IF(ISBLANK(A879),"",_xlfn.XLOOKUP(A879,Clients!A:A,Clients!B:B))</f>
        <v/>
      </c>
      <c r="F879" s="100" t="str">
        <f>IF(ISBLANK(C879),"",SUM(_xlfn.XLOOKUP(D879,Inventaire!C:C,Inventaire!D:D)*C879))</f>
        <v/>
      </c>
      <c r="G879" s="61" t="str">
        <f t="shared" ca="1" si="13"/>
        <v/>
      </c>
      <c r="I879" s="30"/>
      <c r="J879" s="30"/>
      <c r="K879" s="68" t="str">
        <f>IF(ISBLANK(I879),"",_xlfn.XLOOKUP(I879,Inventaire!A:A,Inventaire!C:C))</f>
        <v/>
      </c>
      <c r="L879" s="67"/>
    </row>
    <row r="880" spans="1:12" ht="15" customHeight="1" x14ac:dyDescent="0.25">
      <c r="A880" s="30"/>
      <c r="B880" s="30"/>
      <c r="C880" s="30"/>
      <c r="D880" s="30" t="str">
        <f>IF(ISBLANK(B880),"",_xlfn.XLOOKUP(B880,Inventaire!A:A,Inventaire!C:C))</f>
        <v/>
      </c>
      <c r="E880" s="65" t="str">
        <f>IF(ISBLANK(A880),"",_xlfn.XLOOKUP(A880,Clients!A:A,Clients!B:B))</f>
        <v/>
      </c>
      <c r="F880" s="100" t="str">
        <f>IF(ISBLANK(C880),"",SUM(_xlfn.XLOOKUP(D880,Inventaire!C:C,Inventaire!D:D)*C880))</f>
        <v/>
      </c>
      <c r="G880" s="61" t="str">
        <f t="shared" ca="1" si="13"/>
        <v/>
      </c>
      <c r="I880" s="30"/>
      <c r="J880" s="30"/>
      <c r="K880" s="68" t="str">
        <f>IF(ISBLANK(I880),"",_xlfn.XLOOKUP(I880,Inventaire!A:A,Inventaire!C:C))</f>
        <v/>
      </c>
      <c r="L880" s="67"/>
    </row>
    <row r="881" spans="1:12" ht="15" customHeight="1" x14ac:dyDescent="0.25">
      <c r="A881" s="30"/>
      <c r="B881" s="30"/>
      <c r="C881" s="30"/>
      <c r="D881" s="30" t="str">
        <f>IF(ISBLANK(B881),"",_xlfn.XLOOKUP(B881,Inventaire!A:A,Inventaire!C:C))</f>
        <v/>
      </c>
      <c r="E881" s="65" t="str">
        <f>IF(ISBLANK(A881),"",_xlfn.XLOOKUP(A881,Clients!A:A,Clients!B:B))</f>
        <v/>
      </c>
      <c r="F881" s="100" t="str">
        <f>IF(ISBLANK(C881),"",SUM(_xlfn.XLOOKUP(D881,Inventaire!C:C,Inventaire!D:D)*C881))</f>
        <v/>
      </c>
      <c r="G881" s="61" t="str">
        <f t="shared" ca="1" si="13"/>
        <v/>
      </c>
      <c r="I881" s="30"/>
      <c r="J881" s="30"/>
      <c r="K881" s="68" t="str">
        <f>IF(ISBLANK(I881),"",_xlfn.XLOOKUP(I881,Inventaire!A:A,Inventaire!C:C))</f>
        <v/>
      </c>
      <c r="L881" s="67"/>
    </row>
    <row r="882" spans="1:12" ht="15" customHeight="1" x14ac:dyDescent="0.25">
      <c r="A882" s="30"/>
      <c r="B882" s="30"/>
      <c r="C882" s="30"/>
      <c r="D882" s="30" t="str">
        <f>IF(ISBLANK(B882),"",_xlfn.XLOOKUP(B882,Inventaire!A:A,Inventaire!C:C))</f>
        <v/>
      </c>
      <c r="E882" s="65" t="str">
        <f>IF(ISBLANK(A882),"",_xlfn.XLOOKUP(A882,Clients!A:A,Clients!B:B))</f>
        <v/>
      </c>
      <c r="F882" s="100" t="str">
        <f>IF(ISBLANK(C882),"",SUM(_xlfn.XLOOKUP(D882,Inventaire!C:C,Inventaire!D:D)*C882))</f>
        <v/>
      </c>
      <c r="G882" s="61" t="str">
        <f t="shared" ca="1" si="13"/>
        <v/>
      </c>
      <c r="I882" s="30"/>
      <c r="J882" s="30"/>
      <c r="K882" s="68" t="str">
        <f>IF(ISBLANK(I882),"",_xlfn.XLOOKUP(I882,Inventaire!A:A,Inventaire!C:C))</f>
        <v/>
      </c>
      <c r="L882" s="67"/>
    </row>
    <row r="883" spans="1:12" ht="15" customHeight="1" x14ac:dyDescent="0.25">
      <c r="A883" s="30"/>
      <c r="B883" s="30"/>
      <c r="C883" s="30"/>
      <c r="D883" s="30" t="str">
        <f>IF(ISBLANK(B883),"",_xlfn.XLOOKUP(B883,Inventaire!A:A,Inventaire!C:C))</f>
        <v/>
      </c>
      <c r="E883" s="65" t="str">
        <f>IF(ISBLANK(A883),"",_xlfn.XLOOKUP(A883,Clients!A:A,Clients!B:B))</f>
        <v/>
      </c>
      <c r="F883" s="100" t="str">
        <f>IF(ISBLANK(C883),"",SUM(_xlfn.XLOOKUP(D883,Inventaire!C:C,Inventaire!D:D)*C883))</f>
        <v/>
      </c>
      <c r="G883" s="61" t="str">
        <f t="shared" ca="1" si="13"/>
        <v/>
      </c>
      <c r="I883" s="30"/>
      <c r="J883" s="30"/>
      <c r="K883" s="68" t="str">
        <f>IF(ISBLANK(I883),"",_xlfn.XLOOKUP(I883,Inventaire!A:A,Inventaire!C:C))</f>
        <v/>
      </c>
      <c r="L883" s="67"/>
    </row>
    <row r="884" spans="1:12" ht="15" customHeight="1" x14ac:dyDescent="0.25">
      <c r="A884" s="30"/>
      <c r="B884" s="30"/>
      <c r="C884" s="30"/>
      <c r="D884" s="30" t="str">
        <f>IF(ISBLANK(B884),"",_xlfn.XLOOKUP(B884,Inventaire!A:A,Inventaire!C:C))</f>
        <v/>
      </c>
      <c r="E884" s="65" t="str">
        <f>IF(ISBLANK(A884),"",_xlfn.XLOOKUP(A884,Clients!A:A,Clients!B:B))</f>
        <v/>
      </c>
      <c r="F884" s="100" t="str">
        <f>IF(ISBLANK(C884),"",SUM(_xlfn.XLOOKUP(D884,Inventaire!C:C,Inventaire!D:D)*C884))</f>
        <v/>
      </c>
      <c r="G884" s="61" t="str">
        <f t="shared" ca="1" si="13"/>
        <v/>
      </c>
      <c r="I884" s="30"/>
      <c r="J884" s="30"/>
      <c r="K884" s="68" t="str">
        <f>IF(ISBLANK(I884),"",_xlfn.XLOOKUP(I884,Inventaire!A:A,Inventaire!C:C))</f>
        <v/>
      </c>
      <c r="L884" s="67"/>
    </row>
    <row r="885" spans="1:12" ht="15" customHeight="1" x14ac:dyDescent="0.25">
      <c r="A885" s="30"/>
      <c r="B885" s="30"/>
      <c r="C885" s="30"/>
      <c r="D885" s="30" t="str">
        <f>IF(ISBLANK(B885),"",_xlfn.XLOOKUP(B885,Inventaire!A:A,Inventaire!C:C))</f>
        <v/>
      </c>
      <c r="E885" s="65" t="str">
        <f>IF(ISBLANK(A885),"",_xlfn.XLOOKUP(A885,Clients!A:A,Clients!B:B))</f>
        <v/>
      </c>
      <c r="F885" s="100" t="str">
        <f>IF(ISBLANK(C885),"",SUM(_xlfn.XLOOKUP(D885,Inventaire!C:C,Inventaire!D:D)*C885))</f>
        <v/>
      </c>
      <c r="G885" s="61" t="str">
        <f t="shared" ca="1" si="13"/>
        <v/>
      </c>
      <c r="I885" s="30"/>
      <c r="J885" s="30"/>
      <c r="K885" s="68" t="str">
        <f>IF(ISBLANK(I885),"",_xlfn.XLOOKUP(I885,Inventaire!A:A,Inventaire!C:C))</f>
        <v/>
      </c>
      <c r="L885" s="67"/>
    </row>
    <row r="886" spans="1:12" ht="15" customHeight="1" x14ac:dyDescent="0.25">
      <c r="A886" s="30"/>
      <c r="B886" s="30"/>
      <c r="C886" s="30"/>
      <c r="D886" s="30" t="str">
        <f>IF(ISBLANK(B886),"",_xlfn.XLOOKUP(B886,Inventaire!A:A,Inventaire!C:C))</f>
        <v/>
      </c>
      <c r="E886" s="65" t="str">
        <f>IF(ISBLANK(A886),"",_xlfn.XLOOKUP(A886,Clients!A:A,Clients!B:B))</f>
        <v/>
      </c>
      <c r="F886" s="100" t="str">
        <f>IF(ISBLANK(C886),"",SUM(_xlfn.XLOOKUP(D886,Inventaire!C:C,Inventaire!D:D)*C886))</f>
        <v/>
      </c>
      <c r="G886" s="61" t="str">
        <f t="shared" ca="1" si="13"/>
        <v/>
      </c>
      <c r="I886" s="30"/>
      <c r="J886" s="30"/>
      <c r="K886" s="68" t="str">
        <f>IF(ISBLANK(I886),"",_xlfn.XLOOKUP(I886,Inventaire!A:A,Inventaire!C:C))</f>
        <v/>
      </c>
      <c r="L886" s="67"/>
    </row>
    <row r="887" spans="1:12" ht="15" customHeight="1" x14ac:dyDescent="0.25">
      <c r="A887" s="30"/>
      <c r="B887" s="30"/>
      <c r="C887" s="30"/>
      <c r="D887" s="30" t="str">
        <f>IF(ISBLANK(B887),"",_xlfn.XLOOKUP(B887,Inventaire!A:A,Inventaire!C:C))</f>
        <v/>
      </c>
      <c r="E887" s="65" t="str">
        <f>IF(ISBLANK(A887),"",_xlfn.XLOOKUP(A887,Clients!A:A,Clients!B:B))</f>
        <v/>
      </c>
      <c r="F887" s="100" t="str">
        <f>IF(ISBLANK(C887),"",SUM(_xlfn.XLOOKUP(D887,Inventaire!C:C,Inventaire!D:D)*C887))</f>
        <v/>
      </c>
      <c r="G887" s="61" t="str">
        <f t="shared" ca="1" si="13"/>
        <v/>
      </c>
      <c r="I887" s="30"/>
      <c r="J887" s="30"/>
      <c r="K887" s="68" t="str">
        <f>IF(ISBLANK(I887),"",_xlfn.XLOOKUP(I887,Inventaire!A:A,Inventaire!C:C))</f>
        <v/>
      </c>
      <c r="L887" s="67"/>
    </row>
    <row r="888" spans="1:12" ht="15" customHeight="1" x14ac:dyDescent="0.25">
      <c r="A888" s="30"/>
      <c r="B888" s="30"/>
      <c r="C888" s="30"/>
      <c r="D888" s="30" t="str">
        <f>IF(ISBLANK(B888),"",_xlfn.XLOOKUP(B888,Inventaire!A:A,Inventaire!C:C))</f>
        <v/>
      </c>
      <c r="E888" s="65" t="str">
        <f>IF(ISBLANK(A888),"",_xlfn.XLOOKUP(A888,Clients!A:A,Clients!B:B))</f>
        <v/>
      </c>
      <c r="F888" s="100" t="str">
        <f>IF(ISBLANK(C888),"",SUM(_xlfn.XLOOKUP(D888,Inventaire!C:C,Inventaire!D:D)*C888))</f>
        <v/>
      </c>
      <c r="G888" s="61" t="str">
        <f t="shared" ca="1" si="13"/>
        <v/>
      </c>
      <c r="I888" s="30"/>
      <c r="J888" s="30"/>
      <c r="K888" s="68" t="str">
        <f>IF(ISBLANK(I888),"",_xlfn.XLOOKUP(I888,Inventaire!A:A,Inventaire!C:C))</f>
        <v/>
      </c>
      <c r="L888" s="67"/>
    </row>
    <row r="889" spans="1:12" ht="15" customHeight="1" x14ac:dyDescent="0.25">
      <c r="A889" s="30"/>
      <c r="B889" s="30"/>
      <c r="C889" s="30"/>
      <c r="D889" s="30" t="str">
        <f>IF(ISBLANK(B889),"",_xlfn.XLOOKUP(B889,Inventaire!A:A,Inventaire!C:C))</f>
        <v/>
      </c>
      <c r="E889" s="65" t="str">
        <f>IF(ISBLANK(A889),"",_xlfn.XLOOKUP(A889,Clients!A:A,Clients!B:B))</f>
        <v/>
      </c>
      <c r="F889" s="100" t="str">
        <f>IF(ISBLANK(C889),"",SUM(_xlfn.XLOOKUP(D889,Inventaire!C:C,Inventaire!D:D)*C889))</f>
        <v/>
      </c>
      <c r="G889" s="61" t="str">
        <f t="shared" ca="1" si="13"/>
        <v/>
      </c>
      <c r="I889" s="30"/>
      <c r="J889" s="30"/>
      <c r="K889" s="68" t="str">
        <f>IF(ISBLANK(I889),"",_xlfn.XLOOKUP(I889,Inventaire!A:A,Inventaire!C:C))</f>
        <v/>
      </c>
      <c r="L889" s="67"/>
    </row>
    <row r="890" spans="1:12" ht="15" customHeight="1" x14ac:dyDescent="0.25">
      <c r="A890" s="30"/>
      <c r="B890" s="30"/>
      <c r="C890" s="30"/>
      <c r="D890" s="30" t="str">
        <f>IF(ISBLANK(B890),"",_xlfn.XLOOKUP(B890,Inventaire!A:A,Inventaire!C:C))</f>
        <v/>
      </c>
      <c r="E890" s="65" t="str">
        <f>IF(ISBLANK(A890),"",_xlfn.XLOOKUP(A890,Clients!A:A,Clients!B:B))</f>
        <v/>
      </c>
      <c r="F890" s="100" t="str">
        <f>IF(ISBLANK(C890),"",SUM(_xlfn.XLOOKUP(D890,Inventaire!C:C,Inventaire!D:D)*C890))</f>
        <v/>
      </c>
      <c r="G890" s="61" t="str">
        <f t="shared" ca="1" si="13"/>
        <v/>
      </c>
      <c r="I890" s="30"/>
      <c r="J890" s="30"/>
      <c r="K890" s="68" t="str">
        <f>IF(ISBLANK(I890),"",_xlfn.XLOOKUP(I890,Inventaire!A:A,Inventaire!C:C))</f>
        <v/>
      </c>
      <c r="L890" s="67"/>
    </row>
    <row r="891" spans="1:12" ht="15" customHeight="1" x14ac:dyDescent="0.25">
      <c r="A891" s="30"/>
      <c r="B891" s="30"/>
      <c r="C891" s="30"/>
      <c r="D891" s="30" t="str">
        <f>IF(ISBLANK(B891),"",_xlfn.XLOOKUP(B891,Inventaire!A:A,Inventaire!C:C))</f>
        <v/>
      </c>
      <c r="E891" s="65" t="str">
        <f>IF(ISBLANK(A891),"",_xlfn.XLOOKUP(A891,Clients!A:A,Clients!B:B))</f>
        <v/>
      </c>
      <c r="F891" s="100" t="str">
        <f>IF(ISBLANK(C891),"",SUM(_xlfn.XLOOKUP(D891,Inventaire!C:C,Inventaire!D:D)*C891))</f>
        <v/>
      </c>
      <c r="G891" s="61" t="str">
        <f t="shared" ca="1" si="13"/>
        <v/>
      </c>
      <c r="I891" s="30"/>
      <c r="J891" s="30"/>
      <c r="K891" s="68" t="str">
        <f>IF(ISBLANK(I891),"",_xlfn.XLOOKUP(I891,Inventaire!A:A,Inventaire!C:C))</f>
        <v/>
      </c>
      <c r="L891" s="67"/>
    </row>
    <row r="892" spans="1:12" ht="15" customHeight="1" x14ac:dyDescent="0.25">
      <c r="A892" s="30"/>
      <c r="B892" s="30"/>
      <c r="C892" s="30"/>
      <c r="D892" s="30" t="str">
        <f>IF(ISBLANK(B892),"",_xlfn.XLOOKUP(B892,Inventaire!A:A,Inventaire!C:C))</f>
        <v/>
      </c>
      <c r="E892" s="65" t="str">
        <f>IF(ISBLANK(A892),"",_xlfn.XLOOKUP(A892,Clients!A:A,Clients!B:B))</f>
        <v/>
      </c>
      <c r="F892" s="100" t="str">
        <f>IF(ISBLANK(C892),"",SUM(_xlfn.XLOOKUP(D892,Inventaire!C:C,Inventaire!D:D)*C892))</f>
        <v/>
      </c>
      <c r="G892" s="61" t="str">
        <f t="shared" ca="1" si="13"/>
        <v/>
      </c>
      <c r="I892" s="30"/>
      <c r="J892" s="30"/>
      <c r="K892" s="68" t="str">
        <f>IF(ISBLANK(I892),"",_xlfn.XLOOKUP(I892,Inventaire!A:A,Inventaire!C:C))</f>
        <v/>
      </c>
      <c r="L892" s="67"/>
    </row>
    <row r="893" spans="1:12" ht="15" customHeight="1" x14ac:dyDescent="0.25">
      <c r="A893" s="30"/>
      <c r="B893" s="30"/>
      <c r="C893" s="30"/>
      <c r="D893" s="30" t="str">
        <f>IF(ISBLANK(B893),"",_xlfn.XLOOKUP(B893,Inventaire!A:A,Inventaire!C:C))</f>
        <v/>
      </c>
      <c r="E893" s="65" t="str">
        <f>IF(ISBLANK(A893),"",_xlfn.XLOOKUP(A893,Clients!A:A,Clients!B:B))</f>
        <v/>
      </c>
      <c r="F893" s="100" t="str">
        <f>IF(ISBLANK(C893),"",SUM(_xlfn.XLOOKUP(D893,Inventaire!C:C,Inventaire!D:D)*C893))</f>
        <v/>
      </c>
      <c r="G893" s="61" t="str">
        <f t="shared" ca="1" si="13"/>
        <v/>
      </c>
      <c r="I893" s="30"/>
      <c r="J893" s="30"/>
      <c r="K893" s="68" t="str">
        <f>IF(ISBLANK(I893),"",_xlfn.XLOOKUP(I893,Inventaire!A:A,Inventaire!C:C))</f>
        <v/>
      </c>
      <c r="L893" s="67"/>
    </row>
    <row r="894" spans="1:12" ht="15" customHeight="1" x14ac:dyDescent="0.25">
      <c r="A894" s="30"/>
      <c r="B894" s="30"/>
      <c r="C894" s="30"/>
      <c r="D894" s="30" t="str">
        <f>IF(ISBLANK(B894),"",_xlfn.XLOOKUP(B894,Inventaire!A:A,Inventaire!C:C))</f>
        <v/>
      </c>
      <c r="E894" s="65" t="str">
        <f>IF(ISBLANK(A894),"",_xlfn.XLOOKUP(A894,Clients!A:A,Clients!B:B))</f>
        <v/>
      </c>
      <c r="F894" s="100" t="str">
        <f>IF(ISBLANK(C894),"",SUM(_xlfn.XLOOKUP(D894,Inventaire!C:C,Inventaire!D:D)*C894))</f>
        <v/>
      </c>
      <c r="G894" s="61" t="str">
        <f t="shared" ca="1" si="13"/>
        <v/>
      </c>
      <c r="I894" s="30"/>
      <c r="J894" s="30"/>
      <c r="K894" s="68" t="str">
        <f>IF(ISBLANK(I894),"",_xlfn.XLOOKUP(I894,Inventaire!A:A,Inventaire!C:C))</f>
        <v/>
      </c>
      <c r="L894" s="67"/>
    </row>
    <row r="895" spans="1:12" ht="15" customHeight="1" x14ac:dyDescent="0.25">
      <c r="A895" s="30"/>
      <c r="B895" s="30"/>
      <c r="C895" s="30"/>
      <c r="D895" s="30" t="str">
        <f>IF(ISBLANK(B895),"",_xlfn.XLOOKUP(B895,Inventaire!A:A,Inventaire!C:C))</f>
        <v/>
      </c>
      <c r="E895" s="65" t="str">
        <f>IF(ISBLANK(A895),"",_xlfn.XLOOKUP(A895,Clients!A:A,Clients!B:B))</f>
        <v/>
      </c>
      <c r="F895" s="100" t="str">
        <f>IF(ISBLANK(C895),"",SUM(_xlfn.XLOOKUP(D895,Inventaire!C:C,Inventaire!D:D)*C895))</f>
        <v/>
      </c>
      <c r="G895" s="61" t="str">
        <f t="shared" ca="1" si="13"/>
        <v/>
      </c>
      <c r="I895" s="30"/>
      <c r="J895" s="30"/>
      <c r="K895" s="68" t="str">
        <f>IF(ISBLANK(I895),"",_xlfn.XLOOKUP(I895,Inventaire!A:A,Inventaire!C:C))</f>
        <v/>
      </c>
      <c r="L895" s="67"/>
    </row>
    <row r="896" spans="1:12" ht="15" customHeight="1" x14ac:dyDescent="0.25">
      <c r="A896" s="30"/>
      <c r="B896" s="30"/>
      <c r="C896" s="30"/>
      <c r="D896" s="30" t="str">
        <f>IF(ISBLANK(B896),"",_xlfn.XLOOKUP(B896,Inventaire!A:A,Inventaire!C:C))</f>
        <v/>
      </c>
      <c r="E896" s="65" t="str">
        <f>IF(ISBLANK(A896),"",_xlfn.XLOOKUP(A896,Clients!A:A,Clients!B:B))</f>
        <v/>
      </c>
      <c r="F896" s="100" t="str">
        <f>IF(ISBLANK(C896),"",SUM(_xlfn.XLOOKUP(D896,Inventaire!C:C,Inventaire!D:D)*C896))</f>
        <v/>
      </c>
      <c r="G896" s="61" t="str">
        <f t="shared" ca="1" si="13"/>
        <v/>
      </c>
      <c r="I896" s="30"/>
      <c r="J896" s="30"/>
      <c r="K896" s="68" t="str">
        <f>IF(ISBLANK(I896),"",_xlfn.XLOOKUP(I896,Inventaire!A:A,Inventaire!C:C))</f>
        <v/>
      </c>
      <c r="L896" s="67"/>
    </row>
    <row r="897" spans="1:12" ht="15" customHeight="1" x14ac:dyDescent="0.25">
      <c r="A897" s="30"/>
      <c r="B897" s="30"/>
      <c r="C897" s="30"/>
      <c r="D897" s="30" t="str">
        <f>IF(ISBLANK(B897),"",_xlfn.XLOOKUP(B897,Inventaire!A:A,Inventaire!C:C))</f>
        <v/>
      </c>
      <c r="E897" s="65" t="str">
        <f>IF(ISBLANK(A897),"",_xlfn.XLOOKUP(A897,Clients!A:A,Clients!B:B))</f>
        <v/>
      </c>
      <c r="F897" s="100" t="str">
        <f>IF(ISBLANK(C897),"",SUM(_xlfn.XLOOKUP(D897,Inventaire!C:C,Inventaire!D:D)*C897))</f>
        <v/>
      </c>
      <c r="G897" s="61" t="str">
        <f t="shared" ca="1" si="13"/>
        <v/>
      </c>
      <c r="I897" s="30"/>
      <c r="J897" s="30"/>
      <c r="K897" s="68" t="str">
        <f>IF(ISBLANK(I897),"",_xlfn.XLOOKUP(I897,Inventaire!A:A,Inventaire!C:C))</f>
        <v/>
      </c>
      <c r="L897" s="67"/>
    </row>
    <row r="898" spans="1:12" ht="15" customHeight="1" x14ac:dyDescent="0.25">
      <c r="A898" s="30"/>
      <c r="B898" s="30"/>
      <c r="C898" s="30"/>
      <c r="D898" s="30" t="str">
        <f>IF(ISBLANK(B898),"",_xlfn.XLOOKUP(B898,Inventaire!A:A,Inventaire!C:C))</f>
        <v/>
      </c>
      <c r="E898" s="65" t="str">
        <f>IF(ISBLANK(A898),"",_xlfn.XLOOKUP(A898,Clients!A:A,Clients!B:B))</f>
        <v/>
      </c>
      <c r="F898" s="100" t="str">
        <f>IF(ISBLANK(C898),"",SUM(_xlfn.XLOOKUP(D898,Inventaire!C:C,Inventaire!D:D)*C898))</f>
        <v/>
      </c>
      <c r="G898" s="61" t="str">
        <f t="shared" ca="1" si="13"/>
        <v/>
      </c>
      <c r="I898" s="30"/>
      <c r="J898" s="30"/>
      <c r="K898" s="68" t="str">
        <f>IF(ISBLANK(I898),"",_xlfn.XLOOKUP(I898,Inventaire!A:A,Inventaire!C:C))</f>
        <v/>
      </c>
      <c r="L898" s="67"/>
    </row>
    <row r="899" spans="1:12" ht="15" customHeight="1" x14ac:dyDescent="0.25">
      <c r="A899" s="30"/>
      <c r="B899" s="30"/>
      <c r="C899" s="30"/>
      <c r="D899" s="30" t="str">
        <f>IF(ISBLANK(B899),"",_xlfn.XLOOKUP(B899,Inventaire!A:A,Inventaire!C:C))</f>
        <v/>
      </c>
      <c r="E899" s="65" t="str">
        <f>IF(ISBLANK(A899),"",_xlfn.XLOOKUP(A899,Clients!A:A,Clients!B:B))</f>
        <v/>
      </c>
      <c r="F899" s="100" t="str">
        <f>IF(ISBLANK(C899),"",SUM(_xlfn.XLOOKUP(D899,Inventaire!C:C,Inventaire!D:D)*C899))</f>
        <v/>
      </c>
      <c r="G899" s="61" t="str">
        <f t="shared" ca="1" si="13"/>
        <v/>
      </c>
      <c r="I899" s="30"/>
      <c r="J899" s="30"/>
      <c r="K899" s="68" t="str">
        <f>IF(ISBLANK(I899),"",_xlfn.XLOOKUP(I899,Inventaire!A:A,Inventaire!C:C))</f>
        <v/>
      </c>
      <c r="L899" s="67"/>
    </row>
    <row r="900" spans="1:12" ht="15" customHeight="1" x14ac:dyDescent="0.25">
      <c r="A900" s="30"/>
      <c r="B900" s="30"/>
      <c r="C900" s="30"/>
      <c r="D900" s="30" t="str">
        <f>IF(ISBLANK(B900),"",_xlfn.XLOOKUP(B900,Inventaire!A:A,Inventaire!C:C))</f>
        <v/>
      </c>
      <c r="E900" s="65" t="str">
        <f>IF(ISBLANK(A900),"",_xlfn.XLOOKUP(A900,Clients!A:A,Clients!B:B))</f>
        <v/>
      </c>
      <c r="F900" s="100" t="str">
        <f>IF(ISBLANK(C900),"",SUM(_xlfn.XLOOKUP(D900,Inventaire!C:C,Inventaire!D:D)*C900))</f>
        <v/>
      </c>
      <c r="G900" s="61" t="str">
        <f t="shared" ref="G900:G963" ca="1" si="14">IF(ISBLANK(C900),"",TODAY())</f>
        <v/>
      </c>
      <c r="I900" s="30"/>
      <c r="J900" s="30"/>
      <c r="K900" s="68" t="str">
        <f>IF(ISBLANK(I900),"",_xlfn.XLOOKUP(I900,Inventaire!A:A,Inventaire!C:C))</f>
        <v/>
      </c>
      <c r="L900" s="67"/>
    </row>
    <row r="901" spans="1:12" ht="15" customHeight="1" x14ac:dyDescent="0.25">
      <c r="A901" s="30"/>
      <c r="B901" s="30"/>
      <c r="C901" s="30"/>
      <c r="D901" s="30" t="str">
        <f>IF(ISBLANK(B901),"",_xlfn.XLOOKUP(B901,Inventaire!A:A,Inventaire!C:C))</f>
        <v/>
      </c>
      <c r="E901" s="65" t="str">
        <f>IF(ISBLANK(A901),"",_xlfn.XLOOKUP(A901,Clients!A:A,Clients!B:B))</f>
        <v/>
      </c>
      <c r="F901" s="100" t="str">
        <f>IF(ISBLANK(C901),"",SUM(_xlfn.XLOOKUP(D901,Inventaire!C:C,Inventaire!D:D)*C901))</f>
        <v/>
      </c>
      <c r="G901" s="61" t="str">
        <f t="shared" ca="1" si="14"/>
        <v/>
      </c>
      <c r="I901" s="30"/>
      <c r="J901" s="30"/>
      <c r="K901" s="68" t="str">
        <f>IF(ISBLANK(I901),"",_xlfn.XLOOKUP(I901,Inventaire!A:A,Inventaire!C:C))</f>
        <v/>
      </c>
      <c r="L901" s="67"/>
    </row>
    <row r="902" spans="1:12" ht="15" customHeight="1" x14ac:dyDescent="0.25">
      <c r="A902" s="30"/>
      <c r="B902" s="30"/>
      <c r="C902" s="30"/>
      <c r="D902" s="30" t="str">
        <f>IF(ISBLANK(B902),"",_xlfn.XLOOKUP(B902,Inventaire!A:A,Inventaire!C:C))</f>
        <v/>
      </c>
      <c r="E902" s="65" t="str">
        <f>IF(ISBLANK(A902),"",_xlfn.XLOOKUP(A902,Clients!A:A,Clients!B:B))</f>
        <v/>
      </c>
      <c r="F902" s="100" t="str">
        <f>IF(ISBLANK(C902),"",SUM(_xlfn.XLOOKUP(D902,Inventaire!C:C,Inventaire!D:D)*C902))</f>
        <v/>
      </c>
      <c r="G902" s="61" t="str">
        <f t="shared" ca="1" si="14"/>
        <v/>
      </c>
      <c r="I902" s="30"/>
      <c r="J902" s="30"/>
      <c r="K902" s="68" t="str">
        <f>IF(ISBLANK(I902),"",_xlfn.XLOOKUP(I902,Inventaire!A:A,Inventaire!C:C))</f>
        <v/>
      </c>
      <c r="L902" s="67"/>
    </row>
    <row r="903" spans="1:12" ht="15" customHeight="1" x14ac:dyDescent="0.25">
      <c r="A903" s="30"/>
      <c r="B903" s="30"/>
      <c r="C903" s="30"/>
      <c r="D903" s="30" t="str">
        <f>IF(ISBLANK(B903),"",_xlfn.XLOOKUP(B903,Inventaire!A:A,Inventaire!C:C))</f>
        <v/>
      </c>
      <c r="E903" s="65" t="str">
        <f>IF(ISBLANK(A903),"",_xlfn.XLOOKUP(A903,Clients!A:A,Clients!B:B))</f>
        <v/>
      </c>
      <c r="F903" s="100" t="str">
        <f>IF(ISBLANK(C903),"",SUM(_xlfn.XLOOKUP(D903,Inventaire!C:C,Inventaire!D:D)*C903))</f>
        <v/>
      </c>
      <c r="G903" s="61" t="str">
        <f t="shared" ca="1" si="14"/>
        <v/>
      </c>
      <c r="I903" s="30"/>
      <c r="J903" s="30"/>
      <c r="K903" s="68" t="str">
        <f>IF(ISBLANK(I903),"",_xlfn.XLOOKUP(I903,Inventaire!A:A,Inventaire!C:C))</f>
        <v/>
      </c>
      <c r="L903" s="67"/>
    </row>
    <row r="904" spans="1:12" ht="15" customHeight="1" x14ac:dyDescent="0.25">
      <c r="A904" s="30"/>
      <c r="B904" s="30"/>
      <c r="C904" s="30"/>
      <c r="D904" s="30" t="str">
        <f>IF(ISBLANK(B904),"",_xlfn.XLOOKUP(B904,Inventaire!A:A,Inventaire!C:C))</f>
        <v/>
      </c>
      <c r="E904" s="65" t="str">
        <f>IF(ISBLANK(A904),"",_xlfn.XLOOKUP(A904,Clients!A:A,Clients!B:B))</f>
        <v/>
      </c>
      <c r="F904" s="100" t="str">
        <f>IF(ISBLANK(C904),"",SUM(_xlfn.XLOOKUP(D904,Inventaire!C:C,Inventaire!D:D)*C904))</f>
        <v/>
      </c>
      <c r="G904" s="61" t="str">
        <f t="shared" ca="1" si="14"/>
        <v/>
      </c>
      <c r="I904" s="30"/>
      <c r="J904" s="30"/>
      <c r="K904" s="68" t="str">
        <f>IF(ISBLANK(I904),"",_xlfn.XLOOKUP(I904,Inventaire!A:A,Inventaire!C:C))</f>
        <v/>
      </c>
      <c r="L904" s="67"/>
    </row>
    <row r="905" spans="1:12" ht="15" customHeight="1" x14ac:dyDescent="0.25">
      <c r="A905" s="30"/>
      <c r="B905" s="30"/>
      <c r="C905" s="30"/>
      <c r="D905" s="30" t="str">
        <f>IF(ISBLANK(B905),"",_xlfn.XLOOKUP(B905,Inventaire!A:A,Inventaire!C:C))</f>
        <v/>
      </c>
      <c r="E905" s="65" t="str">
        <f>IF(ISBLANK(A905),"",_xlfn.XLOOKUP(A905,Clients!A:A,Clients!B:B))</f>
        <v/>
      </c>
      <c r="F905" s="100" t="str">
        <f>IF(ISBLANK(C905),"",SUM(_xlfn.XLOOKUP(D905,Inventaire!C:C,Inventaire!D:D)*C905))</f>
        <v/>
      </c>
      <c r="G905" s="61" t="str">
        <f t="shared" ca="1" si="14"/>
        <v/>
      </c>
      <c r="I905" s="30"/>
      <c r="J905" s="30"/>
      <c r="K905" s="68" t="str">
        <f>IF(ISBLANK(I905),"",_xlfn.XLOOKUP(I905,Inventaire!A:A,Inventaire!C:C))</f>
        <v/>
      </c>
      <c r="L905" s="67"/>
    </row>
    <row r="906" spans="1:12" ht="15" customHeight="1" x14ac:dyDescent="0.25">
      <c r="A906" s="30"/>
      <c r="B906" s="30"/>
      <c r="C906" s="30"/>
      <c r="D906" s="30" t="str">
        <f>IF(ISBLANK(B906),"",_xlfn.XLOOKUP(B906,Inventaire!A:A,Inventaire!C:C))</f>
        <v/>
      </c>
      <c r="E906" s="65" t="str">
        <f>IF(ISBLANK(A906),"",_xlfn.XLOOKUP(A906,Clients!A:A,Clients!B:B))</f>
        <v/>
      </c>
      <c r="F906" s="100" t="str">
        <f>IF(ISBLANK(C906),"",SUM(_xlfn.XLOOKUP(D906,Inventaire!C:C,Inventaire!D:D)*C906))</f>
        <v/>
      </c>
      <c r="G906" s="61" t="str">
        <f t="shared" ca="1" si="14"/>
        <v/>
      </c>
      <c r="I906" s="30"/>
      <c r="J906" s="30"/>
      <c r="K906" s="68" t="str">
        <f>IF(ISBLANK(I906),"",_xlfn.XLOOKUP(I906,Inventaire!A:A,Inventaire!C:C))</f>
        <v/>
      </c>
      <c r="L906" s="67"/>
    </row>
    <row r="907" spans="1:12" ht="15" customHeight="1" x14ac:dyDescent="0.25">
      <c r="A907" s="30"/>
      <c r="B907" s="30"/>
      <c r="C907" s="30"/>
      <c r="D907" s="30" t="str">
        <f>IF(ISBLANK(B907),"",_xlfn.XLOOKUP(B907,Inventaire!A:A,Inventaire!C:C))</f>
        <v/>
      </c>
      <c r="E907" s="65" t="str">
        <f>IF(ISBLANK(A907),"",_xlfn.XLOOKUP(A907,Clients!A:A,Clients!B:B))</f>
        <v/>
      </c>
      <c r="F907" s="100" t="str">
        <f>IF(ISBLANK(C907),"",SUM(_xlfn.XLOOKUP(D907,Inventaire!C:C,Inventaire!D:D)*C907))</f>
        <v/>
      </c>
      <c r="G907" s="61" t="str">
        <f t="shared" ca="1" si="14"/>
        <v/>
      </c>
      <c r="I907" s="30"/>
      <c r="J907" s="30"/>
      <c r="K907" s="68" t="str">
        <f>IF(ISBLANK(I907),"",_xlfn.XLOOKUP(I907,Inventaire!A:A,Inventaire!C:C))</f>
        <v/>
      </c>
      <c r="L907" s="67"/>
    </row>
    <row r="908" spans="1:12" ht="15" customHeight="1" x14ac:dyDescent="0.25">
      <c r="A908" s="30"/>
      <c r="B908" s="30"/>
      <c r="C908" s="30"/>
      <c r="D908" s="30" t="str">
        <f>IF(ISBLANK(B908),"",_xlfn.XLOOKUP(B908,Inventaire!A:A,Inventaire!C:C))</f>
        <v/>
      </c>
      <c r="E908" s="65" t="str">
        <f>IF(ISBLANK(A908),"",_xlfn.XLOOKUP(A908,Clients!A:A,Clients!B:B))</f>
        <v/>
      </c>
      <c r="F908" s="100" t="str">
        <f>IF(ISBLANK(C908),"",SUM(_xlfn.XLOOKUP(D908,Inventaire!C:C,Inventaire!D:D)*C908))</f>
        <v/>
      </c>
      <c r="G908" s="61" t="str">
        <f t="shared" ca="1" si="14"/>
        <v/>
      </c>
      <c r="I908" s="30"/>
      <c r="J908" s="30"/>
      <c r="K908" s="68" t="str">
        <f>IF(ISBLANK(I908),"",_xlfn.XLOOKUP(I908,Inventaire!A:A,Inventaire!C:C))</f>
        <v/>
      </c>
      <c r="L908" s="67"/>
    </row>
    <row r="909" spans="1:12" ht="15" customHeight="1" x14ac:dyDescent="0.25">
      <c r="A909" s="30"/>
      <c r="B909" s="30"/>
      <c r="C909" s="30"/>
      <c r="D909" s="30" t="str">
        <f>IF(ISBLANK(B909),"",_xlfn.XLOOKUP(B909,Inventaire!A:A,Inventaire!C:C))</f>
        <v/>
      </c>
      <c r="E909" s="65" t="str">
        <f>IF(ISBLANK(A909),"",_xlfn.XLOOKUP(A909,Clients!A:A,Clients!B:B))</f>
        <v/>
      </c>
      <c r="F909" s="100" t="str">
        <f>IF(ISBLANK(C909),"",SUM(_xlfn.XLOOKUP(D909,Inventaire!C:C,Inventaire!D:D)*C909))</f>
        <v/>
      </c>
      <c r="G909" s="61" t="str">
        <f t="shared" ca="1" si="14"/>
        <v/>
      </c>
      <c r="I909" s="30"/>
      <c r="J909" s="30"/>
      <c r="K909" s="68" t="str">
        <f>IF(ISBLANK(I909),"",_xlfn.XLOOKUP(I909,Inventaire!A:A,Inventaire!C:C))</f>
        <v/>
      </c>
      <c r="L909" s="67"/>
    </row>
    <row r="910" spans="1:12" ht="15" customHeight="1" x14ac:dyDescent="0.25">
      <c r="A910" s="30"/>
      <c r="B910" s="30"/>
      <c r="C910" s="30"/>
      <c r="D910" s="30" t="str">
        <f>IF(ISBLANK(B910),"",_xlfn.XLOOKUP(B910,Inventaire!A:A,Inventaire!C:C))</f>
        <v/>
      </c>
      <c r="E910" s="65" t="str">
        <f>IF(ISBLANK(A910),"",_xlfn.XLOOKUP(A910,Clients!A:A,Clients!B:B))</f>
        <v/>
      </c>
      <c r="F910" s="100" t="str">
        <f>IF(ISBLANK(C910),"",SUM(_xlfn.XLOOKUP(D910,Inventaire!C:C,Inventaire!D:D)*C910))</f>
        <v/>
      </c>
      <c r="G910" s="61" t="str">
        <f t="shared" ca="1" si="14"/>
        <v/>
      </c>
      <c r="I910" s="30"/>
      <c r="J910" s="30"/>
      <c r="K910" s="68" t="str">
        <f>IF(ISBLANK(I910),"",_xlfn.XLOOKUP(I910,Inventaire!A:A,Inventaire!C:C))</f>
        <v/>
      </c>
      <c r="L910" s="67"/>
    </row>
    <row r="911" spans="1:12" ht="15" customHeight="1" x14ac:dyDescent="0.25">
      <c r="A911" s="30"/>
      <c r="B911" s="30"/>
      <c r="C911" s="30"/>
      <c r="D911" s="30" t="str">
        <f>IF(ISBLANK(B911),"",_xlfn.XLOOKUP(B911,Inventaire!A:A,Inventaire!C:C))</f>
        <v/>
      </c>
      <c r="E911" s="65" t="str">
        <f>IF(ISBLANK(A911),"",_xlfn.XLOOKUP(A911,Clients!A:A,Clients!B:B))</f>
        <v/>
      </c>
      <c r="F911" s="100" t="str">
        <f>IF(ISBLANK(C911),"",SUM(_xlfn.XLOOKUP(D911,Inventaire!C:C,Inventaire!D:D)*C911))</f>
        <v/>
      </c>
      <c r="G911" s="61" t="str">
        <f t="shared" ca="1" si="14"/>
        <v/>
      </c>
      <c r="I911" s="30"/>
      <c r="J911" s="30"/>
      <c r="K911" s="68" t="str">
        <f>IF(ISBLANK(I911),"",_xlfn.XLOOKUP(I911,Inventaire!A:A,Inventaire!C:C))</f>
        <v/>
      </c>
      <c r="L911" s="67"/>
    </row>
    <row r="912" spans="1:12" ht="15" customHeight="1" x14ac:dyDescent="0.25">
      <c r="A912" s="30"/>
      <c r="B912" s="30"/>
      <c r="C912" s="30"/>
      <c r="D912" s="30" t="str">
        <f>IF(ISBLANK(B912),"",_xlfn.XLOOKUP(B912,Inventaire!A:A,Inventaire!C:C))</f>
        <v/>
      </c>
      <c r="E912" s="65" t="str">
        <f>IF(ISBLANK(A912),"",_xlfn.XLOOKUP(A912,Clients!A:A,Clients!B:B))</f>
        <v/>
      </c>
      <c r="F912" s="100" t="str">
        <f>IF(ISBLANK(C912),"",SUM(_xlfn.XLOOKUP(D912,Inventaire!C:C,Inventaire!D:D)*C912))</f>
        <v/>
      </c>
      <c r="G912" s="61" t="str">
        <f t="shared" ca="1" si="14"/>
        <v/>
      </c>
      <c r="I912" s="30"/>
      <c r="J912" s="30"/>
      <c r="K912" s="68" t="str">
        <f>IF(ISBLANK(I912),"",_xlfn.XLOOKUP(I912,Inventaire!A:A,Inventaire!C:C))</f>
        <v/>
      </c>
      <c r="L912" s="67"/>
    </row>
    <row r="913" spans="1:12" ht="15" customHeight="1" x14ac:dyDescent="0.25">
      <c r="A913" s="30"/>
      <c r="B913" s="30"/>
      <c r="C913" s="30"/>
      <c r="D913" s="30" t="str">
        <f>IF(ISBLANK(B913),"",_xlfn.XLOOKUP(B913,Inventaire!A:A,Inventaire!C:C))</f>
        <v/>
      </c>
      <c r="E913" s="65" t="str">
        <f>IF(ISBLANK(A913),"",_xlfn.XLOOKUP(A913,Clients!A:A,Clients!B:B))</f>
        <v/>
      </c>
      <c r="F913" s="100" t="str">
        <f>IF(ISBLANK(C913),"",SUM(_xlfn.XLOOKUP(D913,Inventaire!C:C,Inventaire!D:D)*C913))</f>
        <v/>
      </c>
      <c r="G913" s="61" t="str">
        <f t="shared" ca="1" si="14"/>
        <v/>
      </c>
      <c r="I913" s="30"/>
      <c r="J913" s="30"/>
      <c r="K913" s="68" t="str">
        <f>IF(ISBLANK(I913),"",_xlfn.XLOOKUP(I913,Inventaire!A:A,Inventaire!C:C))</f>
        <v/>
      </c>
      <c r="L913" s="67"/>
    </row>
    <row r="914" spans="1:12" ht="15" customHeight="1" x14ac:dyDescent="0.25">
      <c r="A914" s="30"/>
      <c r="B914" s="30"/>
      <c r="C914" s="30"/>
      <c r="D914" s="30" t="str">
        <f>IF(ISBLANK(B914),"",_xlfn.XLOOKUP(B914,Inventaire!A:A,Inventaire!C:C))</f>
        <v/>
      </c>
      <c r="E914" s="65" t="str">
        <f>IF(ISBLANK(A914),"",_xlfn.XLOOKUP(A914,Clients!A:A,Clients!B:B))</f>
        <v/>
      </c>
      <c r="F914" s="100" t="str">
        <f>IF(ISBLANK(C914),"",SUM(_xlfn.XLOOKUP(D914,Inventaire!C:C,Inventaire!D:D)*C914))</f>
        <v/>
      </c>
      <c r="G914" s="61" t="str">
        <f t="shared" ca="1" si="14"/>
        <v/>
      </c>
      <c r="I914" s="30"/>
      <c r="J914" s="30"/>
      <c r="K914" s="68" t="str">
        <f>IF(ISBLANK(I914),"",_xlfn.XLOOKUP(I914,Inventaire!A:A,Inventaire!C:C))</f>
        <v/>
      </c>
      <c r="L914" s="67"/>
    </row>
    <row r="915" spans="1:12" ht="15" customHeight="1" x14ac:dyDescent="0.25">
      <c r="A915" s="30"/>
      <c r="B915" s="30"/>
      <c r="C915" s="30"/>
      <c r="D915" s="30" t="str">
        <f>IF(ISBLANK(B915),"",_xlfn.XLOOKUP(B915,Inventaire!A:A,Inventaire!C:C))</f>
        <v/>
      </c>
      <c r="E915" s="65" t="str">
        <f>IF(ISBLANK(A915),"",_xlfn.XLOOKUP(A915,Clients!A:A,Clients!B:B))</f>
        <v/>
      </c>
      <c r="F915" s="100" t="str">
        <f>IF(ISBLANK(C915),"",SUM(_xlfn.XLOOKUP(D915,Inventaire!C:C,Inventaire!D:D)*C915))</f>
        <v/>
      </c>
      <c r="G915" s="61" t="str">
        <f t="shared" ca="1" si="14"/>
        <v/>
      </c>
      <c r="I915" s="30"/>
      <c r="J915" s="30"/>
      <c r="K915" s="68" t="str">
        <f>IF(ISBLANK(I915),"",_xlfn.XLOOKUP(I915,Inventaire!A:A,Inventaire!C:C))</f>
        <v/>
      </c>
      <c r="L915" s="67"/>
    </row>
    <row r="916" spans="1:12" ht="15" customHeight="1" x14ac:dyDescent="0.25">
      <c r="A916" s="30"/>
      <c r="B916" s="30"/>
      <c r="C916" s="30"/>
      <c r="D916" s="30" t="str">
        <f>IF(ISBLANK(B916),"",_xlfn.XLOOKUP(B916,Inventaire!A:A,Inventaire!C:C))</f>
        <v/>
      </c>
      <c r="E916" s="65" t="str">
        <f>IF(ISBLANK(A916),"",_xlfn.XLOOKUP(A916,Clients!A:A,Clients!B:B))</f>
        <v/>
      </c>
      <c r="F916" s="100" t="str">
        <f>IF(ISBLANK(C916),"",SUM(_xlfn.XLOOKUP(D916,Inventaire!C:C,Inventaire!D:D)*C916))</f>
        <v/>
      </c>
      <c r="G916" s="61" t="str">
        <f t="shared" ca="1" si="14"/>
        <v/>
      </c>
      <c r="I916" s="30"/>
      <c r="J916" s="30"/>
      <c r="K916" s="68" t="str">
        <f>IF(ISBLANK(I916),"",_xlfn.XLOOKUP(I916,Inventaire!A:A,Inventaire!C:C))</f>
        <v/>
      </c>
      <c r="L916" s="67"/>
    </row>
    <row r="917" spans="1:12" ht="15" customHeight="1" x14ac:dyDescent="0.25">
      <c r="A917" s="30"/>
      <c r="B917" s="30"/>
      <c r="C917" s="30"/>
      <c r="D917" s="30" t="str">
        <f>IF(ISBLANK(B917),"",_xlfn.XLOOKUP(B917,Inventaire!A:A,Inventaire!C:C))</f>
        <v/>
      </c>
      <c r="E917" s="65" t="str">
        <f>IF(ISBLANK(A917),"",_xlfn.XLOOKUP(A917,Clients!A:A,Clients!B:B))</f>
        <v/>
      </c>
      <c r="F917" s="100" t="str">
        <f>IF(ISBLANK(C917),"",SUM(_xlfn.XLOOKUP(D917,Inventaire!C:C,Inventaire!D:D)*C917))</f>
        <v/>
      </c>
      <c r="G917" s="61" t="str">
        <f t="shared" ca="1" si="14"/>
        <v/>
      </c>
      <c r="I917" s="30"/>
      <c r="J917" s="30"/>
      <c r="K917" s="68" t="str">
        <f>IF(ISBLANK(I917),"",_xlfn.XLOOKUP(I917,Inventaire!A:A,Inventaire!C:C))</f>
        <v/>
      </c>
      <c r="L917" s="67"/>
    </row>
    <row r="918" spans="1:12" ht="15" customHeight="1" x14ac:dyDescent="0.25">
      <c r="A918" s="30"/>
      <c r="B918" s="30"/>
      <c r="C918" s="30"/>
      <c r="D918" s="30" t="str">
        <f>IF(ISBLANK(B918),"",_xlfn.XLOOKUP(B918,Inventaire!A:A,Inventaire!C:C))</f>
        <v/>
      </c>
      <c r="E918" s="65" t="str">
        <f>IF(ISBLANK(A918),"",_xlfn.XLOOKUP(A918,Clients!A:A,Clients!B:B))</f>
        <v/>
      </c>
      <c r="F918" s="100" t="str">
        <f>IF(ISBLANK(C918),"",SUM(_xlfn.XLOOKUP(D918,Inventaire!C:C,Inventaire!D:D)*C918))</f>
        <v/>
      </c>
      <c r="G918" s="61" t="str">
        <f t="shared" ca="1" si="14"/>
        <v/>
      </c>
      <c r="I918" s="30"/>
      <c r="J918" s="30"/>
      <c r="K918" s="68" t="str">
        <f>IF(ISBLANK(I918),"",_xlfn.XLOOKUP(I918,Inventaire!A:A,Inventaire!C:C))</f>
        <v/>
      </c>
      <c r="L918" s="67"/>
    </row>
    <row r="919" spans="1:12" ht="15" customHeight="1" x14ac:dyDescent="0.25">
      <c r="A919" s="30"/>
      <c r="B919" s="30"/>
      <c r="C919" s="30"/>
      <c r="D919" s="30" t="str">
        <f>IF(ISBLANK(B919),"",_xlfn.XLOOKUP(B919,Inventaire!A:A,Inventaire!C:C))</f>
        <v/>
      </c>
      <c r="E919" s="65" t="str">
        <f>IF(ISBLANK(A919),"",_xlfn.XLOOKUP(A919,Clients!A:A,Clients!B:B))</f>
        <v/>
      </c>
      <c r="F919" s="100" t="str">
        <f>IF(ISBLANK(C919),"",SUM(_xlfn.XLOOKUP(D919,Inventaire!C:C,Inventaire!D:D)*C919))</f>
        <v/>
      </c>
      <c r="G919" s="61" t="str">
        <f t="shared" ca="1" si="14"/>
        <v/>
      </c>
      <c r="I919" s="30"/>
      <c r="J919" s="30"/>
      <c r="K919" s="68" t="str">
        <f>IF(ISBLANK(I919),"",_xlfn.XLOOKUP(I919,Inventaire!A:A,Inventaire!C:C))</f>
        <v/>
      </c>
      <c r="L919" s="67"/>
    </row>
    <row r="920" spans="1:12" ht="15" customHeight="1" x14ac:dyDescent="0.25">
      <c r="A920" s="30"/>
      <c r="B920" s="30"/>
      <c r="C920" s="30"/>
      <c r="D920" s="30" t="str">
        <f>IF(ISBLANK(B920),"",_xlfn.XLOOKUP(B920,Inventaire!A:A,Inventaire!C:C))</f>
        <v/>
      </c>
      <c r="E920" s="65" t="str">
        <f>IF(ISBLANK(A920),"",_xlfn.XLOOKUP(A920,Clients!A:A,Clients!B:B))</f>
        <v/>
      </c>
      <c r="F920" s="100" t="str">
        <f>IF(ISBLANK(C920),"",SUM(_xlfn.XLOOKUP(D920,Inventaire!C:C,Inventaire!D:D)*C920))</f>
        <v/>
      </c>
      <c r="G920" s="61" t="str">
        <f t="shared" ca="1" si="14"/>
        <v/>
      </c>
      <c r="I920" s="30"/>
      <c r="J920" s="30"/>
      <c r="K920" s="68" t="str">
        <f>IF(ISBLANK(I920),"",_xlfn.XLOOKUP(I920,Inventaire!A:A,Inventaire!C:C))</f>
        <v/>
      </c>
      <c r="L920" s="67"/>
    </row>
    <row r="921" spans="1:12" ht="15" customHeight="1" x14ac:dyDescent="0.25">
      <c r="A921" s="30"/>
      <c r="B921" s="30"/>
      <c r="C921" s="30"/>
      <c r="D921" s="30" t="str">
        <f>IF(ISBLANK(B921),"",_xlfn.XLOOKUP(B921,Inventaire!A:A,Inventaire!C:C))</f>
        <v/>
      </c>
      <c r="E921" s="65" t="str">
        <f>IF(ISBLANK(A921),"",_xlfn.XLOOKUP(A921,Clients!A:A,Clients!B:B))</f>
        <v/>
      </c>
      <c r="F921" s="100" t="str">
        <f>IF(ISBLANK(C921),"",SUM(_xlfn.XLOOKUP(D921,Inventaire!C:C,Inventaire!D:D)*C921))</f>
        <v/>
      </c>
      <c r="G921" s="61" t="str">
        <f t="shared" ca="1" si="14"/>
        <v/>
      </c>
      <c r="I921" s="30"/>
      <c r="J921" s="30"/>
      <c r="K921" s="68" t="str">
        <f>IF(ISBLANK(I921),"",_xlfn.XLOOKUP(I921,Inventaire!A:A,Inventaire!C:C))</f>
        <v/>
      </c>
      <c r="L921" s="67"/>
    </row>
    <row r="922" spans="1:12" ht="15" customHeight="1" x14ac:dyDescent="0.25">
      <c r="A922" s="30"/>
      <c r="B922" s="30"/>
      <c r="C922" s="30"/>
      <c r="D922" s="30" t="str">
        <f>IF(ISBLANK(B922),"",_xlfn.XLOOKUP(B922,Inventaire!A:A,Inventaire!C:C))</f>
        <v/>
      </c>
      <c r="E922" s="65" t="str">
        <f>IF(ISBLANK(A922),"",_xlfn.XLOOKUP(A922,Clients!A:A,Clients!B:B))</f>
        <v/>
      </c>
      <c r="F922" s="100" t="str">
        <f>IF(ISBLANK(C922),"",SUM(_xlfn.XLOOKUP(D922,Inventaire!C:C,Inventaire!D:D)*C922))</f>
        <v/>
      </c>
      <c r="G922" s="61" t="str">
        <f t="shared" ca="1" si="14"/>
        <v/>
      </c>
      <c r="I922" s="30"/>
      <c r="J922" s="30"/>
      <c r="K922" s="68" t="str">
        <f>IF(ISBLANK(I922),"",_xlfn.XLOOKUP(I922,Inventaire!A:A,Inventaire!C:C))</f>
        <v/>
      </c>
      <c r="L922" s="67"/>
    </row>
    <row r="923" spans="1:12" ht="15" customHeight="1" x14ac:dyDescent="0.25">
      <c r="A923" s="30"/>
      <c r="B923" s="30"/>
      <c r="C923" s="30"/>
      <c r="D923" s="30" t="str">
        <f>IF(ISBLANK(B923),"",_xlfn.XLOOKUP(B923,Inventaire!A:A,Inventaire!C:C))</f>
        <v/>
      </c>
      <c r="E923" s="65" t="str">
        <f>IF(ISBLANK(A923),"",_xlfn.XLOOKUP(A923,Clients!A:A,Clients!B:B))</f>
        <v/>
      </c>
      <c r="F923" s="100" t="str">
        <f>IF(ISBLANK(C923),"",SUM(_xlfn.XLOOKUP(D923,Inventaire!C:C,Inventaire!D:D)*C923))</f>
        <v/>
      </c>
      <c r="G923" s="61" t="str">
        <f t="shared" ca="1" si="14"/>
        <v/>
      </c>
      <c r="I923" s="30"/>
      <c r="J923" s="30"/>
      <c r="K923" s="68" t="str">
        <f>IF(ISBLANK(I923),"",_xlfn.XLOOKUP(I923,Inventaire!A:A,Inventaire!C:C))</f>
        <v/>
      </c>
      <c r="L923" s="67"/>
    </row>
    <row r="924" spans="1:12" ht="15" customHeight="1" x14ac:dyDescent="0.25">
      <c r="A924" s="30"/>
      <c r="B924" s="30"/>
      <c r="C924" s="30"/>
      <c r="D924" s="30" t="str">
        <f>IF(ISBLANK(B924),"",_xlfn.XLOOKUP(B924,Inventaire!A:A,Inventaire!C:C))</f>
        <v/>
      </c>
      <c r="E924" s="65" t="str">
        <f>IF(ISBLANK(A924),"",_xlfn.XLOOKUP(A924,Clients!A:A,Clients!B:B))</f>
        <v/>
      </c>
      <c r="F924" s="100" t="str">
        <f>IF(ISBLANK(C924),"",SUM(_xlfn.XLOOKUP(D924,Inventaire!C:C,Inventaire!D:D)*C924))</f>
        <v/>
      </c>
      <c r="G924" s="61" t="str">
        <f t="shared" ca="1" si="14"/>
        <v/>
      </c>
      <c r="I924" s="30"/>
      <c r="J924" s="30"/>
      <c r="K924" s="68" t="str">
        <f>IF(ISBLANK(I924),"",_xlfn.XLOOKUP(I924,Inventaire!A:A,Inventaire!C:C))</f>
        <v/>
      </c>
      <c r="L924" s="67"/>
    </row>
    <row r="925" spans="1:12" ht="15" customHeight="1" x14ac:dyDescent="0.25">
      <c r="A925" s="30"/>
      <c r="B925" s="30"/>
      <c r="C925" s="30"/>
      <c r="D925" s="30" t="str">
        <f>IF(ISBLANK(B925),"",_xlfn.XLOOKUP(B925,Inventaire!A:A,Inventaire!C:C))</f>
        <v/>
      </c>
      <c r="E925" s="65" t="str">
        <f>IF(ISBLANK(A925),"",_xlfn.XLOOKUP(A925,Clients!A:A,Clients!B:B))</f>
        <v/>
      </c>
      <c r="F925" s="100" t="str">
        <f>IF(ISBLANK(C925),"",SUM(_xlfn.XLOOKUP(D925,Inventaire!C:C,Inventaire!D:D)*C925))</f>
        <v/>
      </c>
      <c r="G925" s="61" t="str">
        <f t="shared" ca="1" si="14"/>
        <v/>
      </c>
      <c r="I925" s="30"/>
      <c r="J925" s="30"/>
      <c r="K925" s="68" t="str">
        <f>IF(ISBLANK(I925),"",_xlfn.XLOOKUP(I925,Inventaire!A:A,Inventaire!C:C))</f>
        <v/>
      </c>
      <c r="L925" s="67"/>
    </row>
    <row r="926" spans="1:12" ht="15" customHeight="1" x14ac:dyDescent="0.25">
      <c r="A926" s="30"/>
      <c r="B926" s="30"/>
      <c r="C926" s="30"/>
      <c r="D926" s="30" t="str">
        <f>IF(ISBLANK(B926),"",_xlfn.XLOOKUP(B926,Inventaire!A:A,Inventaire!C:C))</f>
        <v/>
      </c>
      <c r="E926" s="65" t="str">
        <f>IF(ISBLANK(A926),"",_xlfn.XLOOKUP(A926,Clients!A:A,Clients!B:B))</f>
        <v/>
      </c>
      <c r="F926" s="100" t="str">
        <f>IF(ISBLANK(C926),"",SUM(_xlfn.XLOOKUP(D926,Inventaire!C:C,Inventaire!D:D)*C926))</f>
        <v/>
      </c>
      <c r="G926" s="61" t="str">
        <f t="shared" ca="1" si="14"/>
        <v/>
      </c>
      <c r="I926" s="30"/>
      <c r="J926" s="30"/>
      <c r="K926" s="68" t="str">
        <f>IF(ISBLANK(I926),"",_xlfn.XLOOKUP(I926,Inventaire!A:A,Inventaire!C:C))</f>
        <v/>
      </c>
      <c r="L926" s="67"/>
    </row>
    <row r="927" spans="1:12" ht="15" customHeight="1" x14ac:dyDescent="0.25">
      <c r="A927" s="30"/>
      <c r="B927" s="30"/>
      <c r="C927" s="30"/>
      <c r="D927" s="30" t="str">
        <f>IF(ISBLANK(B927),"",_xlfn.XLOOKUP(B927,Inventaire!A:A,Inventaire!C:C))</f>
        <v/>
      </c>
      <c r="E927" s="65" t="str">
        <f>IF(ISBLANK(A927),"",_xlfn.XLOOKUP(A927,Clients!A:A,Clients!B:B))</f>
        <v/>
      </c>
      <c r="F927" s="100" t="str">
        <f>IF(ISBLANK(C927),"",SUM(_xlfn.XLOOKUP(D927,Inventaire!C:C,Inventaire!D:D)*C927))</f>
        <v/>
      </c>
      <c r="G927" s="61" t="str">
        <f t="shared" ca="1" si="14"/>
        <v/>
      </c>
      <c r="I927" s="30"/>
      <c r="J927" s="30"/>
      <c r="K927" s="68" t="str">
        <f>IF(ISBLANK(I927),"",_xlfn.XLOOKUP(I927,Inventaire!A:A,Inventaire!C:C))</f>
        <v/>
      </c>
      <c r="L927" s="67"/>
    </row>
    <row r="928" spans="1:12" ht="15" customHeight="1" x14ac:dyDescent="0.25">
      <c r="A928" s="30"/>
      <c r="B928" s="30"/>
      <c r="C928" s="30"/>
      <c r="D928" s="30" t="str">
        <f>IF(ISBLANK(B928),"",_xlfn.XLOOKUP(B928,Inventaire!A:A,Inventaire!C:C))</f>
        <v/>
      </c>
      <c r="E928" s="65" t="str">
        <f>IF(ISBLANK(A928),"",_xlfn.XLOOKUP(A928,Clients!A:A,Clients!B:B))</f>
        <v/>
      </c>
      <c r="F928" s="100" t="str">
        <f>IF(ISBLANK(C928),"",SUM(_xlfn.XLOOKUP(D928,Inventaire!C:C,Inventaire!D:D)*C928))</f>
        <v/>
      </c>
      <c r="G928" s="61" t="str">
        <f t="shared" ca="1" si="14"/>
        <v/>
      </c>
      <c r="I928" s="30"/>
      <c r="J928" s="30"/>
      <c r="K928" s="68" t="str">
        <f>IF(ISBLANK(I928),"",_xlfn.XLOOKUP(I928,Inventaire!A:A,Inventaire!C:C))</f>
        <v/>
      </c>
      <c r="L928" s="67"/>
    </row>
    <row r="929" spans="1:12" ht="15" customHeight="1" x14ac:dyDescent="0.25">
      <c r="A929" s="30"/>
      <c r="B929" s="30"/>
      <c r="C929" s="30"/>
      <c r="D929" s="30" t="str">
        <f>IF(ISBLANK(B929),"",_xlfn.XLOOKUP(B929,Inventaire!A:A,Inventaire!C:C))</f>
        <v/>
      </c>
      <c r="E929" s="65" t="str">
        <f>IF(ISBLANK(A929),"",_xlfn.XLOOKUP(A929,Clients!A:A,Clients!B:B))</f>
        <v/>
      </c>
      <c r="F929" s="100" t="str">
        <f>IF(ISBLANK(C929),"",SUM(_xlfn.XLOOKUP(D929,Inventaire!C:C,Inventaire!D:D)*C929))</f>
        <v/>
      </c>
      <c r="G929" s="61" t="str">
        <f t="shared" ca="1" si="14"/>
        <v/>
      </c>
      <c r="I929" s="30"/>
      <c r="J929" s="30"/>
      <c r="K929" s="68" t="str">
        <f>IF(ISBLANK(I929),"",_xlfn.XLOOKUP(I929,Inventaire!A:A,Inventaire!C:C))</f>
        <v/>
      </c>
      <c r="L929" s="67"/>
    </row>
    <row r="930" spans="1:12" ht="15" customHeight="1" x14ac:dyDescent="0.25">
      <c r="A930" s="30"/>
      <c r="B930" s="30"/>
      <c r="C930" s="30"/>
      <c r="D930" s="30" t="str">
        <f>IF(ISBLANK(B930),"",_xlfn.XLOOKUP(B930,Inventaire!A:A,Inventaire!C:C))</f>
        <v/>
      </c>
      <c r="E930" s="65" t="str">
        <f>IF(ISBLANK(A930),"",_xlfn.XLOOKUP(A930,Clients!A:A,Clients!B:B))</f>
        <v/>
      </c>
      <c r="F930" s="100" t="str">
        <f>IF(ISBLANK(C930),"",SUM(_xlfn.XLOOKUP(D930,Inventaire!C:C,Inventaire!D:D)*C930))</f>
        <v/>
      </c>
      <c r="G930" s="61" t="str">
        <f t="shared" ca="1" si="14"/>
        <v/>
      </c>
      <c r="I930" s="30"/>
      <c r="J930" s="30"/>
      <c r="K930" s="68" t="str">
        <f>IF(ISBLANK(I930),"",_xlfn.XLOOKUP(I930,Inventaire!A:A,Inventaire!C:C))</f>
        <v/>
      </c>
      <c r="L930" s="67"/>
    </row>
    <row r="931" spans="1:12" ht="15" customHeight="1" x14ac:dyDescent="0.25">
      <c r="A931" s="30"/>
      <c r="B931" s="30"/>
      <c r="C931" s="30"/>
      <c r="D931" s="30" t="str">
        <f>IF(ISBLANK(B931),"",_xlfn.XLOOKUP(B931,Inventaire!A:A,Inventaire!C:C))</f>
        <v/>
      </c>
      <c r="E931" s="65" t="str">
        <f>IF(ISBLANK(A931),"",_xlfn.XLOOKUP(A931,Clients!A:A,Clients!B:B))</f>
        <v/>
      </c>
      <c r="F931" s="100" t="str">
        <f>IF(ISBLANK(C931),"",SUM(_xlfn.XLOOKUP(D931,Inventaire!C:C,Inventaire!D:D)*C931))</f>
        <v/>
      </c>
      <c r="G931" s="61" t="str">
        <f t="shared" ca="1" si="14"/>
        <v/>
      </c>
      <c r="I931" s="30"/>
      <c r="J931" s="30"/>
      <c r="K931" s="68" t="str">
        <f>IF(ISBLANK(I931),"",_xlfn.XLOOKUP(I931,Inventaire!A:A,Inventaire!C:C))</f>
        <v/>
      </c>
      <c r="L931" s="67"/>
    </row>
    <row r="932" spans="1:12" ht="15" customHeight="1" x14ac:dyDescent="0.25">
      <c r="A932" s="30"/>
      <c r="B932" s="30"/>
      <c r="C932" s="30"/>
      <c r="D932" s="30" t="str">
        <f>IF(ISBLANK(B932),"",_xlfn.XLOOKUP(B932,Inventaire!A:A,Inventaire!C:C))</f>
        <v/>
      </c>
      <c r="E932" s="65" t="str">
        <f>IF(ISBLANK(A932),"",_xlfn.XLOOKUP(A932,Clients!A:A,Clients!B:B))</f>
        <v/>
      </c>
      <c r="F932" s="100" t="str">
        <f>IF(ISBLANK(C932),"",SUM(_xlfn.XLOOKUP(D932,Inventaire!C:C,Inventaire!D:D)*C932))</f>
        <v/>
      </c>
      <c r="G932" s="61" t="str">
        <f t="shared" ca="1" si="14"/>
        <v/>
      </c>
      <c r="I932" s="30"/>
      <c r="J932" s="30"/>
      <c r="K932" s="68" t="str">
        <f>IF(ISBLANK(I932),"",_xlfn.XLOOKUP(I932,Inventaire!A:A,Inventaire!C:C))</f>
        <v/>
      </c>
      <c r="L932" s="67"/>
    </row>
    <row r="933" spans="1:12" ht="15" customHeight="1" x14ac:dyDescent="0.25">
      <c r="A933" s="30"/>
      <c r="B933" s="30"/>
      <c r="C933" s="30"/>
      <c r="D933" s="30" t="str">
        <f>IF(ISBLANK(B933),"",_xlfn.XLOOKUP(B933,Inventaire!A:A,Inventaire!C:C))</f>
        <v/>
      </c>
      <c r="E933" s="65" t="str">
        <f>IF(ISBLANK(A933),"",_xlfn.XLOOKUP(A933,Clients!A:A,Clients!B:B))</f>
        <v/>
      </c>
      <c r="F933" s="100" t="str">
        <f>IF(ISBLANK(C933),"",SUM(_xlfn.XLOOKUP(D933,Inventaire!C:C,Inventaire!D:D)*C933))</f>
        <v/>
      </c>
      <c r="G933" s="61" t="str">
        <f t="shared" ca="1" si="14"/>
        <v/>
      </c>
      <c r="I933" s="30"/>
      <c r="J933" s="30"/>
      <c r="K933" s="68" t="str">
        <f>IF(ISBLANK(I933),"",_xlfn.XLOOKUP(I933,Inventaire!A:A,Inventaire!C:C))</f>
        <v/>
      </c>
      <c r="L933" s="67"/>
    </row>
    <row r="934" spans="1:12" ht="15" customHeight="1" x14ac:dyDescent="0.25">
      <c r="A934" s="30"/>
      <c r="B934" s="30"/>
      <c r="C934" s="30"/>
      <c r="D934" s="30" t="str">
        <f>IF(ISBLANK(B934),"",_xlfn.XLOOKUP(B934,Inventaire!A:A,Inventaire!C:C))</f>
        <v/>
      </c>
      <c r="E934" s="65" t="str">
        <f>IF(ISBLANK(A934),"",_xlfn.XLOOKUP(A934,Clients!A:A,Clients!B:B))</f>
        <v/>
      </c>
      <c r="F934" s="100" t="str">
        <f>IF(ISBLANK(C934),"",SUM(_xlfn.XLOOKUP(D934,Inventaire!C:C,Inventaire!D:D)*C934))</f>
        <v/>
      </c>
      <c r="G934" s="61" t="str">
        <f t="shared" ca="1" si="14"/>
        <v/>
      </c>
      <c r="I934" s="30"/>
      <c r="J934" s="30"/>
      <c r="K934" s="68" t="str">
        <f>IF(ISBLANK(I934),"",_xlfn.XLOOKUP(I934,Inventaire!A:A,Inventaire!C:C))</f>
        <v/>
      </c>
      <c r="L934" s="67"/>
    </row>
    <row r="935" spans="1:12" ht="15" customHeight="1" x14ac:dyDescent="0.25">
      <c r="A935" s="30"/>
      <c r="B935" s="30"/>
      <c r="C935" s="30"/>
      <c r="D935" s="30" t="str">
        <f>IF(ISBLANK(B935),"",_xlfn.XLOOKUP(B935,Inventaire!A:A,Inventaire!C:C))</f>
        <v/>
      </c>
      <c r="E935" s="65" t="str">
        <f>IF(ISBLANK(A935),"",_xlfn.XLOOKUP(A935,Clients!A:A,Clients!B:B))</f>
        <v/>
      </c>
      <c r="F935" s="100" t="str">
        <f>IF(ISBLANK(C935),"",SUM(_xlfn.XLOOKUP(D935,Inventaire!C:C,Inventaire!D:D)*C935))</f>
        <v/>
      </c>
      <c r="G935" s="61" t="str">
        <f t="shared" ca="1" si="14"/>
        <v/>
      </c>
      <c r="I935" s="30"/>
      <c r="J935" s="30"/>
      <c r="K935" s="68" t="str">
        <f>IF(ISBLANK(I935),"",_xlfn.XLOOKUP(I935,Inventaire!A:A,Inventaire!C:C))</f>
        <v/>
      </c>
      <c r="L935" s="67"/>
    </row>
    <row r="936" spans="1:12" ht="15" customHeight="1" x14ac:dyDescent="0.25">
      <c r="A936" s="30"/>
      <c r="B936" s="30"/>
      <c r="C936" s="30"/>
      <c r="D936" s="30" t="str">
        <f>IF(ISBLANK(B936),"",_xlfn.XLOOKUP(B936,Inventaire!A:A,Inventaire!C:C))</f>
        <v/>
      </c>
      <c r="E936" s="65" t="str">
        <f>IF(ISBLANK(A936),"",_xlfn.XLOOKUP(A936,Clients!A:A,Clients!B:B))</f>
        <v/>
      </c>
      <c r="F936" s="100" t="str">
        <f>IF(ISBLANK(C936),"",SUM(_xlfn.XLOOKUP(D936,Inventaire!C:C,Inventaire!D:D)*C936))</f>
        <v/>
      </c>
      <c r="G936" s="61" t="str">
        <f t="shared" ca="1" si="14"/>
        <v/>
      </c>
      <c r="I936" s="30"/>
      <c r="J936" s="30"/>
      <c r="K936" s="68" t="str">
        <f>IF(ISBLANK(I936),"",_xlfn.XLOOKUP(I936,Inventaire!A:A,Inventaire!C:C))</f>
        <v/>
      </c>
      <c r="L936" s="67"/>
    </row>
    <row r="937" spans="1:12" ht="15" customHeight="1" x14ac:dyDescent="0.25">
      <c r="A937" s="30"/>
      <c r="B937" s="30"/>
      <c r="C937" s="30"/>
      <c r="D937" s="30" t="str">
        <f>IF(ISBLANK(B937),"",_xlfn.XLOOKUP(B937,Inventaire!A:A,Inventaire!C:C))</f>
        <v/>
      </c>
      <c r="E937" s="65" t="str">
        <f>IF(ISBLANK(A937),"",_xlfn.XLOOKUP(A937,Clients!A:A,Clients!B:B))</f>
        <v/>
      </c>
      <c r="F937" s="100" t="str">
        <f>IF(ISBLANK(C937),"",SUM(_xlfn.XLOOKUP(D937,Inventaire!C:C,Inventaire!D:D)*C937))</f>
        <v/>
      </c>
      <c r="G937" s="61" t="str">
        <f t="shared" ca="1" si="14"/>
        <v/>
      </c>
      <c r="I937" s="30"/>
      <c r="J937" s="30"/>
      <c r="K937" s="68" t="str">
        <f>IF(ISBLANK(I937),"",_xlfn.XLOOKUP(I937,Inventaire!A:A,Inventaire!C:C))</f>
        <v/>
      </c>
      <c r="L937" s="67"/>
    </row>
    <row r="938" spans="1:12" ht="15" customHeight="1" x14ac:dyDescent="0.25">
      <c r="A938" s="30"/>
      <c r="B938" s="30"/>
      <c r="C938" s="30"/>
      <c r="D938" s="30" t="str">
        <f>IF(ISBLANK(B938),"",_xlfn.XLOOKUP(B938,Inventaire!A:A,Inventaire!C:C))</f>
        <v/>
      </c>
      <c r="E938" s="65" t="str">
        <f>IF(ISBLANK(A938),"",_xlfn.XLOOKUP(A938,Clients!A:A,Clients!B:B))</f>
        <v/>
      </c>
      <c r="F938" s="100" t="str">
        <f>IF(ISBLANK(C938),"",SUM(_xlfn.XLOOKUP(D938,Inventaire!C:C,Inventaire!D:D)*C938))</f>
        <v/>
      </c>
      <c r="G938" s="61" t="str">
        <f t="shared" ca="1" si="14"/>
        <v/>
      </c>
      <c r="I938" s="30"/>
      <c r="J938" s="30"/>
      <c r="K938" s="68" t="str">
        <f>IF(ISBLANK(I938),"",_xlfn.XLOOKUP(I938,Inventaire!A:A,Inventaire!C:C))</f>
        <v/>
      </c>
      <c r="L938" s="67"/>
    </row>
    <row r="939" spans="1:12" ht="15" customHeight="1" x14ac:dyDescent="0.25">
      <c r="A939" s="30"/>
      <c r="B939" s="30"/>
      <c r="C939" s="30"/>
      <c r="D939" s="30" t="str">
        <f>IF(ISBLANK(B939),"",_xlfn.XLOOKUP(B939,Inventaire!A:A,Inventaire!C:C))</f>
        <v/>
      </c>
      <c r="E939" s="65" t="str">
        <f>IF(ISBLANK(A939),"",_xlfn.XLOOKUP(A939,Clients!A:A,Clients!B:B))</f>
        <v/>
      </c>
      <c r="F939" s="100" t="str">
        <f>IF(ISBLANK(C939),"",SUM(_xlfn.XLOOKUP(D939,Inventaire!C:C,Inventaire!D:D)*C939))</f>
        <v/>
      </c>
      <c r="G939" s="61" t="str">
        <f t="shared" ca="1" si="14"/>
        <v/>
      </c>
      <c r="I939" s="30"/>
      <c r="J939" s="30"/>
      <c r="K939" s="68" t="str">
        <f>IF(ISBLANK(I939),"",_xlfn.XLOOKUP(I939,Inventaire!A:A,Inventaire!C:C))</f>
        <v/>
      </c>
      <c r="L939" s="67"/>
    </row>
    <row r="940" spans="1:12" ht="15" customHeight="1" x14ac:dyDescent="0.25">
      <c r="A940" s="30"/>
      <c r="B940" s="30"/>
      <c r="C940" s="30"/>
      <c r="D940" s="30" t="str">
        <f>IF(ISBLANK(B940),"",_xlfn.XLOOKUP(B940,Inventaire!A:A,Inventaire!C:C))</f>
        <v/>
      </c>
      <c r="E940" s="65" t="str">
        <f>IF(ISBLANK(A940),"",_xlfn.XLOOKUP(A940,Clients!A:A,Clients!B:B))</f>
        <v/>
      </c>
      <c r="F940" s="100" t="str">
        <f>IF(ISBLANK(C940),"",SUM(_xlfn.XLOOKUP(D940,Inventaire!C:C,Inventaire!D:D)*C940))</f>
        <v/>
      </c>
      <c r="G940" s="61" t="str">
        <f t="shared" ca="1" si="14"/>
        <v/>
      </c>
      <c r="I940" s="30"/>
      <c r="J940" s="30"/>
      <c r="K940" s="68" t="str">
        <f>IF(ISBLANK(I940),"",_xlfn.XLOOKUP(I940,Inventaire!A:A,Inventaire!C:C))</f>
        <v/>
      </c>
      <c r="L940" s="67"/>
    </row>
    <row r="941" spans="1:12" ht="15" customHeight="1" x14ac:dyDescent="0.25">
      <c r="A941" s="30"/>
      <c r="B941" s="30"/>
      <c r="C941" s="30"/>
      <c r="D941" s="30" t="str">
        <f>IF(ISBLANK(B941),"",_xlfn.XLOOKUP(B941,Inventaire!A:A,Inventaire!C:C))</f>
        <v/>
      </c>
      <c r="E941" s="65" t="str">
        <f>IF(ISBLANK(A941),"",_xlfn.XLOOKUP(A941,Clients!A:A,Clients!B:B))</f>
        <v/>
      </c>
      <c r="F941" s="100" t="str">
        <f>IF(ISBLANK(C941),"",SUM(_xlfn.XLOOKUP(D941,Inventaire!C:C,Inventaire!D:D)*C941))</f>
        <v/>
      </c>
      <c r="G941" s="61" t="str">
        <f t="shared" ca="1" si="14"/>
        <v/>
      </c>
      <c r="I941" s="30"/>
      <c r="J941" s="30"/>
      <c r="K941" s="68" t="str">
        <f>IF(ISBLANK(I941),"",_xlfn.XLOOKUP(I941,Inventaire!A:A,Inventaire!C:C))</f>
        <v/>
      </c>
      <c r="L941" s="67"/>
    </row>
    <row r="942" spans="1:12" ht="15" customHeight="1" x14ac:dyDescent="0.25">
      <c r="A942" s="30"/>
      <c r="B942" s="30"/>
      <c r="C942" s="30"/>
      <c r="D942" s="30" t="str">
        <f>IF(ISBLANK(B942),"",_xlfn.XLOOKUP(B942,Inventaire!A:A,Inventaire!C:C))</f>
        <v/>
      </c>
      <c r="E942" s="65" t="str">
        <f>IF(ISBLANK(A942),"",_xlfn.XLOOKUP(A942,Clients!A:A,Clients!B:B))</f>
        <v/>
      </c>
      <c r="F942" s="100" t="str">
        <f>IF(ISBLANK(C942),"",SUM(_xlfn.XLOOKUP(D942,Inventaire!C:C,Inventaire!D:D)*C942))</f>
        <v/>
      </c>
      <c r="G942" s="61" t="str">
        <f t="shared" ca="1" si="14"/>
        <v/>
      </c>
      <c r="I942" s="30"/>
      <c r="J942" s="30"/>
      <c r="K942" s="68" t="str">
        <f>IF(ISBLANK(I942),"",_xlfn.XLOOKUP(I942,Inventaire!A:A,Inventaire!C:C))</f>
        <v/>
      </c>
      <c r="L942" s="67"/>
    </row>
    <row r="943" spans="1:12" ht="15" customHeight="1" x14ac:dyDescent="0.25">
      <c r="A943" s="30"/>
      <c r="B943" s="30"/>
      <c r="C943" s="30"/>
      <c r="D943" s="30" t="str">
        <f>IF(ISBLANK(B943),"",_xlfn.XLOOKUP(B943,Inventaire!A:A,Inventaire!C:C))</f>
        <v/>
      </c>
      <c r="E943" s="65" t="str">
        <f>IF(ISBLANK(A943),"",_xlfn.XLOOKUP(A943,Clients!A:A,Clients!B:B))</f>
        <v/>
      </c>
      <c r="F943" s="100" t="str">
        <f>IF(ISBLANK(C943),"",SUM(_xlfn.XLOOKUP(D943,Inventaire!C:C,Inventaire!D:D)*C943))</f>
        <v/>
      </c>
      <c r="G943" s="61" t="str">
        <f t="shared" ca="1" si="14"/>
        <v/>
      </c>
      <c r="I943" s="30"/>
      <c r="J943" s="30"/>
      <c r="K943" s="68" t="str">
        <f>IF(ISBLANK(I943),"",_xlfn.XLOOKUP(I943,Inventaire!A:A,Inventaire!C:C))</f>
        <v/>
      </c>
      <c r="L943" s="67"/>
    </row>
    <row r="944" spans="1:12" ht="15" customHeight="1" x14ac:dyDescent="0.25">
      <c r="A944" s="30"/>
      <c r="B944" s="30"/>
      <c r="C944" s="30"/>
      <c r="D944" s="30" t="str">
        <f>IF(ISBLANK(B944),"",_xlfn.XLOOKUP(B944,Inventaire!A:A,Inventaire!C:C))</f>
        <v/>
      </c>
      <c r="E944" s="65" t="str">
        <f>IF(ISBLANK(A944),"",_xlfn.XLOOKUP(A944,Clients!A:A,Clients!B:B))</f>
        <v/>
      </c>
      <c r="F944" s="100" t="str">
        <f>IF(ISBLANK(C944),"",SUM(_xlfn.XLOOKUP(D944,Inventaire!C:C,Inventaire!D:D)*C944))</f>
        <v/>
      </c>
      <c r="G944" s="61" t="str">
        <f t="shared" ca="1" si="14"/>
        <v/>
      </c>
      <c r="I944" s="30"/>
      <c r="J944" s="30"/>
      <c r="K944" s="68" t="str">
        <f>IF(ISBLANK(I944),"",_xlfn.XLOOKUP(I944,Inventaire!A:A,Inventaire!C:C))</f>
        <v/>
      </c>
      <c r="L944" s="67"/>
    </row>
    <row r="945" spans="1:12" ht="15" customHeight="1" x14ac:dyDescent="0.25">
      <c r="A945" s="30"/>
      <c r="B945" s="30"/>
      <c r="C945" s="30"/>
      <c r="D945" s="30" t="str">
        <f>IF(ISBLANK(B945),"",_xlfn.XLOOKUP(B945,Inventaire!A:A,Inventaire!C:C))</f>
        <v/>
      </c>
      <c r="E945" s="65" t="str">
        <f>IF(ISBLANK(A945),"",_xlfn.XLOOKUP(A945,Clients!A:A,Clients!B:B))</f>
        <v/>
      </c>
      <c r="F945" s="100" t="str">
        <f>IF(ISBLANK(C945),"",SUM(_xlfn.XLOOKUP(D945,Inventaire!C:C,Inventaire!D:D)*C945))</f>
        <v/>
      </c>
      <c r="G945" s="61" t="str">
        <f t="shared" ca="1" si="14"/>
        <v/>
      </c>
      <c r="I945" s="30"/>
      <c r="J945" s="30"/>
      <c r="K945" s="68" t="str">
        <f>IF(ISBLANK(I945),"",_xlfn.XLOOKUP(I945,Inventaire!A:A,Inventaire!C:C))</f>
        <v/>
      </c>
      <c r="L945" s="67"/>
    </row>
    <row r="946" spans="1:12" ht="15" customHeight="1" x14ac:dyDescent="0.25">
      <c r="A946" s="30"/>
      <c r="B946" s="30"/>
      <c r="C946" s="30"/>
      <c r="D946" s="30" t="str">
        <f>IF(ISBLANK(B946),"",_xlfn.XLOOKUP(B946,Inventaire!A:A,Inventaire!C:C))</f>
        <v/>
      </c>
      <c r="E946" s="65" t="str">
        <f>IF(ISBLANK(A946),"",_xlfn.XLOOKUP(A946,Clients!A:A,Clients!B:B))</f>
        <v/>
      </c>
      <c r="F946" s="100" t="str">
        <f>IF(ISBLANK(C946),"",SUM(_xlfn.XLOOKUP(D946,Inventaire!C:C,Inventaire!D:D)*C946))</f>
        <v/>
      </c>
      <c r="G946" s="61" t="str">
        <f t="shared" ca="1" si="14"/>
        <v/>
      </c>
      <c r="I946" s="30"/>
      <c r="J946" s="30"/>
      <c r="K946" s="68" t="str">
        <f>IF(ISBLANK(I946),"",_xlfn.XLOOKUP(I946,Inventaire!A:A,Inventaire!C:C))</f>
        <v/>
      </c>
      <c r="L946" s="67"/>
    </row>
    <row r="947" spans="1:12" ht="15" customHeight="1" x14ac:dyDescent="0.25">
      <c r="A947" s="30"/>
      <c r="B947" s="30"/>
      <c r="C947" s="30"/>
      <c r="D947" s="30" t="str">
        <f>IF(ISBLANK(B947),"",_xlfn.XLOOKUP(B947,Inventaire!A:A,Inventaire!C:C))</f>
        <v/>
      </c>
      <c r="E947" s="65" t="str">
        <f>IF(ISBLANK(A947),"",_xlfn.XLOOKUP(A947,Clients!A:A,Clients!B:B))</f>
        <v/>
      </c>
      <c r="F947" s="100" t="str">
        <f>IF(ISBLANK(C947),"",SUM(_xlfn.XLOOKUP(D947,Inventaire!C:C,Inventaire!D:D)*C947))</f>
        <v/>
      </c>
      <c r="G947" s="61" t="str">
        <f t="shared" ca="1" si="14"/>
        <v/>
      </c>
      <c r="I947" s="30"/>
      <c r="J947" s="30"/>
      <c r="K947" s="68" t="str">
        <f>IF(ISBLANK(I947),"",_xlfn.XLOOKUP(I947,Inventaire!A:A,Inventaire!C:C))</f>
        <v/>
      </c>
      <c r="L947" s="67"/>
    </row>
    <row r="948" spans="1:12" ht="15" customHeight="1" x14ac:dyDescent="0.25">
      <c r="A948" s="30"/>
      <c r="B948" s="30"/>
      <c r="C948" s="30"/>
      <c r="D948" s="30" t="str">
        <f>IF(ISBLANK(B948),"",_xlfn.XLOOKUP(B948,Inventaire!A:A,Inventaire!C:C))</f>
        <v/>
      </c>
      <c r="E948" s="65" t="str">
        <f>IF(ISBLANK(A948),"",_xlfn.XLOOKUP(A948,Clients!A:A,Clients!B:B))</f>
        <v/>
      </c>
      <c r="F948" s="100" t="str">
        <f>IF(ISBLANK(C948),"",SUM(_xlfn.XLOOKUP(D948,Inventaire!C:C,Inventaire!D:D)*C948))</f>
        <v/>
      </c>
      <c r="G948" s="61" t="str">
        <f t="shared" ca="1" si="14"/>
        <v/>
      </c>
      <c r="I948" s="30"/>
      <c r="J948" s="30"/>
      <c r="K948" s="68" t="str">
        <f>IF(ISBLANK(I948),"",_xlfn.XLOOKUP(I948,Inventaire!A:A,Inventaire!C:C))</f>
        <v/>
      </c>
      <c r="L948" s="67"/>
    </row>
    <row r="949" spans="1:12" ht="15" customHeight="1" x14ac:dyDescent="0.25">
      <c r="A949" s="30"/>
      <c r="B949" s="30"/>
      <c r="C949" s="30"/>
      <c r="D949" s="30" t="str">
        <f>IF(ISBLANK(B949),"",_xlfn.XLOOKUP(B949,Inventaire!A:A,Inventaire!C:C))</f>
        <v/>
      </c>
      <c r="E949" s="65" t="str">
        <f>IF(ISBLANK(A949),"",_xlfn.XLOOKUP(A949,Clients!A:A,Clients!B:B))</f>
        <v/>
      </c>
      <c r="F949" s="100" t="str">
        <f>IF(ISBLANK(C949),"",SUM(_xlfn.XLOOKUP(D949,Inventaire!C:C,Inventaire!D:D)*C949))</f>
        <v/>
      </c>
      <c r="G949" s="61" t="str">
        <f t="shared" ca="1" si="14"/>
        <v/>
      </c>
      <c r="I949" s="30"/>
      <c r="J949" s="30"/>
      <c r="K949" s="68" t="str">
        <f>IF(ISBLANK(I949),"",_xlfn.XLOOKUP(I949,Inventaire!A:A,Inventaire!C:C))</f>
        <v/>
      </c>
      <c r="L949" s="67"/>
    </row>
    <row r="950" spans="1:12" ht="15" customHeight="1" x14ac:dyDescent="0.25">
      <c r="A950" s="30"/>
      <c r="B950" s="30"/>
      <c r="C950" s="30"/>
      <c r="D950" s="30" t="str">
        <f>IF(ISBLANK(B950),"",_xlfn.XLOOKUP(B950,Inventaire!A:A,Inventaire!C:C))</f>
        <v/>
      </c>
      <c r="E950" s="65" t="str">
        <f>IF(ISBLANK(A950),"",_xlfn.XLOOKUP(A950,Clients!A:A,Clients!B:B))</f>
        <v/>
      </c>
      <c r="F950" s="100" t="str">
        <f>IF(ISBLANK(C950),"",SUM(_xlfn.XLOOKUP(D950,Inventaire!C:C,Inventaire!D:D)*C950))</f>
        <v/>
      </c>
      <c r="G950" s="61" t="str">
        <f t="shared" ca="1" si="14"/>
        <v/>
      </c>
      <c r="I950" s="30"/>
      <c r="J950" s="30"/>
      <c r="K950" s="68" t="str">
        <f>IF(ISBLANK(I950),"",_xlfn.XLOOKUP(I950,Inventaire!A:A,Inventaire!C:C))</f>
        <v/>
      </c>
      <c r="L950" s="67"/>
    </row>
    <row r="951" spans="1:12" ht="15" customHeight="1" x14ac:dyDescent="0.25">
      <c r="A951" s="30"/>
      <c r="B951" s="30"/>
      <c r="C951" s="30"/>
      <c r="D951" s="30" t="str">
        <f>IF(ISBLANK(B951),"",_xlfn.XLOOKUP(B951,Inventaire!A:A,Inventaire!C:C))</f>
        <v/>
      </c>
      <c r="E951" s="65" t="str">
        <f>IF(ISBLANK(A951),"",_xlfn.XLOOKUP(A951,Clients!A:A,Clients!B:B))</f>
        <v/>
      </c>
      <c r="F951" s="100" t="str">
        <f>IF(ISBLANK(C951),"",SUM(_xlfn.XLOOKUP(D951,Inventaire!C:C,Inventaire!D:D)*C951))</f>
        <v/>
      </c>
      <c r="G951" s="61" t="str">
        <f t="shared" ca="1" si="14"/>
        <v/>
      </c>
      <c r="I951" s="30"/>
      <c r="J951" s="30"/>
      <c r="K951" s="68" t="str">
        <f>IF(ISBLANK(I951),"",_xlfn.XLOOKUP(I951,Inventaire!A:A,Inventaire!C:C))</f>
        <v/>
      </c>
      <c r="L951" s="67"/>
    </row>
    <row r="952" spans="1:12" ht="15" customHeight="1" x14ac:dyDescent="0.25">
      <c r="A952" s="30"/>
      <c r="B952" s="30"/>
      <c r="C952" s="30"/>
      <c r="D952" s="30" t="str">
        <f>IF(ISBLANK(B952),"",_xlfn.XLOOKUP(B952,Inventaire!A:A,Inventaire!C:C))</f>
        <v/>
      </c>
      <c r="E952" s="65" t="str">
        <f>IF(ISBLANK(A952),"",_xlfn.XLOOKUP(A952,Clients!A:A,Clients!B:B))</f>
        <v/>
      </c>
      <c r="F952" s="100" t="str">
        <f>IF(ISBLANK(C952),"",SUM(_xlfn.XLOOKUP(D952,Inventaire!C:C,Inventaire!D:D)*C952))</f>
        <v/>
      </c>
      <c r="G952" s="61" t="str">
        <f t="shared" ca="1" si="14"/>
        <v/>
      </c>
      <c r="I952" s="30"/>
      <c r="J952" s="30"/>
      <c r="K952" s="68" t="str">
        <f>IF(ISBLANK(I952),"",_xlfn.XLOOKUP(I952,Inventaire!A:A,Inventaire!C:C))</f>
        <v/>
      </c>
      <c r="L952" s="67"/>
    </row>
    <row r="953" spans="1:12" ht="15" customHeight="1" x14ac:dyDescent="0.25">
      <c r="A953" s="30"/>
      <c r="B953" s="30"/>
      <c r="C953" s="30"/>
      <c r="D953" s="30" t="str">
        <f>IF(ISBLANK(B953),"",_xlfn.XLOOKUP(B953,Inventaire!A:A,Inventaire!C:C))</f>
        <v/>
      </c>
      <c r="E953" s="65" t="str">
        <f>IF(ISBLANK(A953),"",_xlfn.XLOOKUP(A953,Clients!A:A,Clients!B:B))</f>
        <v/>
      </c>
      <c r="F953" s="100" t="str">
        <f>IF(ISBLANK(C953),"",SUM(_xlfn.XLOOKUP(D953,Inventaire!C:C,Inventaire!D:D)*C953))</f>
        <v/>
      </c>
      <c r="G953" s="61" t="str">
        <f t="shared" ca="1" si="14"/>
        <v/>
      </c>
      <c r="I953" s="30"/>
      <c r="J953" s="30"/>
      <c r="K953" s="68" t="str">
        <f>IF(ISBLANK(I953),"",_xlfn.XLOOKUP(I953,Inventaire!A:A,Inventaire!C:C))</f>
        <v/>
      </c>
      <c r="L953" s="67"/>
    </row>
    <row r="954" spans="1:12" ht="15" customHeight="1" x14ac:dyDescent="0.25">
      <c r="A954" s="30"/>
      <c r="B954" s="30"/>
      <c r="C954" s="30"/>
      <c r="D954" s="30" t="str">
        <f>IF(ISBLANK(B954),"",_xlfn.XLOOKUP(B954,Inventaire!A:A,Inventaire!C:C))</f>
        <v/>
      </c>
      <c r="E954" s="65" t="str">
        <f>IF(ISBLANK(A954),"",_xlfn.XLOOKUP(A954,Clients!A:A,Clients!B:B))</f>
        <v/>
      </c>
      <c r="F954" s="100" t="str">
        <f>IF(ISBLANK(C954),"",SUM(_xlfn.XLOOKUP(D954,Inventaire!C:C,Inventaire!D:D)*C954))</f>
        <v/>
      </c>
      <c r="G954" s="61" t="str">
        <f t="shared" ca="1" si="14"/>
        <v/>
      </c>
      <c r="I954" s="30"/>
      <c r="J954" s="30"/>
      <c r="K954" s="68" t="str">
        <f>IF(ISBLANK(I954),"",_xlfn.XLOOKUP(I954,Inventaire!A:A,Inventaire!C:C))</f>
        <v/>
      </c>
      <c r="L954" s="67"/>
    </row>
    <row r="955" spans="1:12" ht="15" customHeight="1" x14ac:dyDescent="0.25">
      <c r="A955" s="30"/>
      <c r="B955" s="30"/>
      <c r="C955" s="30"/>
      <c r="D955" s="30" t="str">
        <f>IF(ISBLANK(B955),"",_xlfn.XLOOKUP(B955,Inventaire!A:A,Inventaire!C:C))</f>
        <v/>
      </c>
      <c r="E955" s="65" t="str">
        <f>IF(ISBLANK(A955),"",_xlfn.XLOOKUP(A955,Clients!A:A,Clients!B:B))</f>
        <v/>
      </c>
      <c r="F955" s="100" t="str">
        <f>IF(ISBLANK(C955),"",SUM(_xlfn.XLOOKUP(D955,Inventaire!C:C,Inventaire!D:D)*C955))</f>
        <v/>
      </c>
      <c r="G955" s="61" t="str">
        <f t="shared" ca="1" si="14"/>
        <v/>
      </c>
      <c r="I955" s="30"/>
      <c r="J955" s="30"/>
      <c r="K955" s="68" t="str">
        <f>IF(ISBLANK(I955),"",_xlfn.XLOOKUP(I955,Inventaire!A:A,Inventaire!C:C))</f>
        <v/>
      </c>
      <c r="L955" s="67"/>
    </row>
    <row r="956" spans="1:12" ht="15" customHeight="1" x14ac:dyDescent="0.25">
      <c r="A956" s="30"/>
      <c r="B956" s="30"/>
      <c r="C956" s="30"/>
      <c r="D956" s="30" t="str">
        <f>IF(ISBLANK(B956),"",_xlfn.XLOOKUP(B956,Inventaire!A:A,Inventaire!C:C))</f>
        <v/>
      </c>
      <c r="E956" s="65" t="str">
        <f>IF(ISBLANK(A956),"",_xlfn.XLOOKUP(A956,Clients!A:A,Clients!B:B))</f>
        <v/>
      </c>
      <c r="F956" s="100" t="str">
        <f>IF(ISBLANK(C956),"",SUM(_xlfn.XLOOKUP(D956,Inventaire!C:C,Inventaire!D:D)*C956))</f>
        <v/>
      </c>
      <c r="G956" s="61" t="str">
        <f t="shared" ca="1" si="14"/>
        <v/>
      </c>
      <c r="I956" s="30"/>
      <c r="J956" s="30"/>
      <c r="K956" s="68" t="str">
        <f>IF(ISBLANK(I956),"",_xlfn.XLOOKUP(I956,Inventaire!A:A,Inventaire!C:C))</f>
        <v/>
      </c>
      <c r="L956" s="67"/>
    </row>
    <row r="957" spans="1:12" ht="15" customHeight="1" x14ac:dyDescent="0.25">
      <c r="A957" s="30"/>
      <c r="B957" s="30"/>
      <c r="C957" s="30"/>
      <c r="D957" s="30" t="str">
        <f>IF(ISBLANK(B957),"",_xlfn.XLOOKUP(B957,Inventaire!A:A,Inventaire!C:C))</f>
        <v/>
      </c>
      <c r="E957" s="65" t="str">
        <f>IF(ISBLANK(A957),"",_xlfn.XLOOKUP(A957,Clients!A:A,Clients!B:B))</f>
        <v/>
      </c>
      <c r="F957" s="100" t="str">
        <f>IF(ISBLANK(C957),"",SUM(_xlfn.XLOOKUP(D957,Inventaire!C:C,Inventaire!D:D)*C957))</f>
        <v/>
      </c>
      <c r="G957" s="61" t="str">
        <f t="shared" ca="1" si="14"/>
        <v/>
      </c>
      <c r="I957" s="30"/>
      <c r="J957" s="30"/>
      <c r="K957" s="68" t="str">
        <f>IF(ISBLANK(I957),"",_xlfn.XLOOKUP(I957,Inventaire!A:A,Inventaire!C:C))</f>
        <v/>
      </c>
      <c r="L957" s="67"/>
    </row>
    <row r="958" spans="1:12" ht="15" customHeight="1" x14ac:dyDescent="0.25">
      <c r="A958" s="30"/>
      <c r="B958" s="30"/>
      <c r="C958" s="30"/>
      <c r="D958" s="30" t="str">
        <f>IF(ISBLANK(B958),"",_xlfn.XLOOKUP(B958,Inventaire!A:A,Inventaire!C:C))</f>
        <v/>
      </c>
      <c r="E958" s="65" t="str">
        <f>IF(ISBLANK(A958),"",_xlfn.XLOOKUP(A958,Clients!A:A,Clients!B:B))</f>
        <v/>
      </c>
      <c r="F958" s="100" t="str">
        <f>IF(ISBLANK(C958),"",SUM(_xlfn.XLOOKUP(D958,Inventaire!C:C,Inventaire!D:D)*C958))</f>
        <v/>
      </c>
      <c r="G958" s="61" t="str">
        <f t="shared" ca="1" si="14"/>
        <v/>
      </c>
      <c r="I958" s="30"/>
      <c r="J958" s="30"/>
      <c r="K958" s="68" t="str">
        <f>IF(ISBLANK(I958),"",_xlfn.XLOOKUP(I958,Inventaire!A:A,Inventaire!C:C))</f>
        <v/>
      </c>
      <c r="L958" s="67"/>
    </row>
    <row r="959" spans="1:12" ht="15" customHeight="1" x14ac:dyDescent="0.25">
      <c r="A959" s="30"/>
      <c r="B959" s="30"/>
      <c r="C959" s="30"/>
      <c r="D959" s="30" t="str">
        <f>IF(ISBLANK(B959),"",_xlfn.XLOOKUP(B959,Inventaire!A:A,Inventaire!C:C))</f>
        <v/>
      </c>
      <c r="E959" s="65" t="str">
        <f>IF(ISBLANK(A959),"",_xlfn.XLOOKUP(A959,Clients!A:A,Clients!B:B))</f>
        <v/>
      </c>
      <c r="F959" s="100" t="str">
        <f>IF(ISBLANK(C959),"",SUM(_xlfn.XLOOKUP(D959,Inventaire!C:C,Inventaire!D:D)*C959))</f>
        <v/>
      </c>
      <c r="G959" s="61" t="str">
        <f t="shared" ca="1" si="14"/>
        <v/>
      </c>
      <c r="I959" s="30"/>
      <c r="J959" s="30"/>
      <c r="K959" s="68" t="str">
        <f>IF(ISBLANK(I959),"",_xlfn.XLOOKUP(I959,Inventaire!A:A,Inventaire!C:C))</f>
        <v/>
      </c>
      <c r="L959" s="67"/>
    </row>
    <row r="960" spans="1:12" ht="15" customHeight="1" x14ac:dyDescent="0.25">
      <c r="A960" s="30"/>
      <c r="B960" s="30"/>
      <c r="C960" s="30"/>
      <c r="D960" s="30" t="str">
        <f>IF(ISBLANK(B960),"",_xlfn.XLOOKUP(B960,Inventaire!A:A,Inventaire!C:C))</f>
        <v/>
      </c>
      <c r="E960" s="65" t="str">
        <f>IF(ISBLANK(A960),"",_xlfn.XLOOKUP(A960,Clients!A:A,Clients!B:B))</f>
        <v/>
      </c>
      <c r="F960" s="100" t="str">
        <f>IF(ISBLANK(C960),"",SUM(_xlfn.XLOOKUP(D960,Inventaire!C:C,Inventaire!D:D)*C960))</f>
        <v/>
      </c>
      <c r="G960" s="61" t="str">
        <f t="shared" ca="1" si="14"/>
        <v/>
      </c>
      <c r="I960" s="30"/>
      <c r="J960" s="30"/>
      <c r="K960" s="68" t="str">
        <f>IF(ISBLANK(I960),"",_xlfn.XLOOKUP(I960,Inventaire!A:A,Inventaire!C:C))</f>
        <v/>
      </c>
      <c r="L960" s="67"/>
    </row>
    <row r="961" spans="1:12" ht="15" customHeight="1" x14ac:dyDescent="0.25">
      <c r="A961" s="30"/>
      <c r="B961" s="30"/>
      <c r="C961" s="30"/>
      <c r="D961" s="30" t="str">
        <f>IF(ISBLANK(B961),"",_xlfn.XLOOKUP(B961,Inventaire!A:A,Inventaire!C:C))</f>
        <v/>
      </c>
      <c r="E961" s="65" t="str">
        <f>IF(ISBLANK(A961),"",_xlfn.XLOOKUP(A961,Clients!A:A,Clients!B:B))</f>
        <v/>
      </c>
      <c r="F961" s="100" t="str">
        <f>IF(ISBLANK(C961),"",SUM(_xlfn.XLOOKUP(D961,Inventaire!C:C,Inventaire!D:D)*C961))</f>
        <v/>
      </c>
      <c r="G961" s="61" t="str">
        <f t="shared" ca="1" si="14"/>
        <v/>
      </c>
      <c r="I961" s="30"/>
      <c r="J961" s="30"/>
      <c r="K961" s="68" t="str">
        <f>IF(ISBLANK(I961),"",_xlfn.XLOOKUP(I961,Inventaire!A:A,Inventaire!C:C))</f>
        <v/>
      </c>
      <c r="L961" s="67"/>
    </row>
    <row r="962" spans="1:12" ht="15" customHeight="1" x14ac:dyDescent="0.25">
      <c r="A962" s="30"/>
      <c r="B962" s="30"/>
      <c r="C962" s="30"/>
      <c r="D962" s="30" t="str">
        <f>IF(ISBLANK(B962),"",_xlfn.XLOOKUP(B962,Inventaire!A:A,Inventaire!C:C))</f>
        <v/>
      </c>
      <c r="E962" s="65" t="str">
        <f>IF(ISBLANK(A962),"",_xlfn.XLOOKUP(A962,Clients!A:A,Clients!B:B))</f>
        <v/>
      </c>
      <c r="F962" s="100" t="str">
        <f>IF(ISBLANK(C962),"",SUM(_xlfn.XLOOKUP(D962,Inventaire!C:C,Inventaire!D:D)*C962))</f>
        <v/>
      </c>
      <c r="G962" s="61" t="str">
        <f t="shared" ca="1" si="14"/>
        <v/>
      </c>
      <c r="I962" s="30"/>
      <c r="J962" s="30"/>
      <c r="K962" s="68" t="str">
        <f>IF(ISBLANK(I962),"",_xlfn.XLOOKUP(I962,Inventaire!A:A,Inventaire!C:C))</f>
        <v/>
      </c>
      <c r="L962" s="67"/>
    </row>
    <row r="963" spans="1:12" ht="15" customHeight="1" x14ac:dyDescent="0.25">
      <c r="A963" s="30"/>
      <c r="B963" s="30"/>
      <c r="C963" s="30"/>
      <c r="D963" s="30" t="str">
        <f>IF(ISBLANK(B963),"",_xlfn.XLOOKUP(B963,Inventaire!A:A,Inventaire!C:C))</f>
        <v/>
      </c>
      <c r="E963" s="65" t="str">
        <f>IF(ISBLANK(A963),"",_xlfn.XLOOKUP(A963,Clients!A:A,Clients!B:B))</f>
        <v/>
      </c>
      <c r="F963" s="100" t="str">
        <f>IF(ISBLANK(C963),"",SUM(_xlfn.XLOOKUP(D963,Inventaire!C:C,Inventaire!D:D)*C963))</f>
        <v/>
      </c>
      <c r="G963" s="61" t="str">
        <f t="shared" ca="1" si="14"/>
        <v/>
      </c>
      <c r="I963" s="30"/>
      <c r="J963" s="30"/>
      <c r="K963" s="68" t="str">
        <f>IF(ISBLANK(I963),"",_xlfn.XLOOKUP(I963,Inventaire!A:A,Inventaire!C:C))</f>
        <v/>
      </c>
      <c r="L963" s="67"/>
    </row>
    <row r="964" spans="1:12" ht="15" customHeight="1" x14ac:dyDescent="0.25">
      <c r="A964" s="30"/>
      <c r="B964" s="30"/>
      <c r="C964" s="30"/>
      <c r="D964" s="30" t="str">
        <f>IF(ISBLANK(B964),"",_xlfn.XLOOKUP(B964,Inventaire!A:A,Inventaire!C:C))</f>
        <v/>
      </c>
      <c r="E964" s="65" t="str">
        <f>IF(ISBLANK(A964),"",_xlfn.XLOOKUP(A964,Clients!A:A,Clients!B:B))</f>
        <v/>
      </c>
      <c r="F964" s="100" t="str">
        <f>IF(ISBLANK(C964),"",SUM(_xlfn.XLOOKUP(D964,Inventaire!C:C,Inventaire!D:D)*C964))</f>
        <v/>
      </c>
      <c r="G964" s="61" t="str">
        <f t="shared" ref="G964:G1000" ca="1" si="15">IF(ISBLANK(C964),"",TODAY())</f>
        <v/>
      </c>
      <c r="I964" s="30"/>
      <c r="J964" s="30"/>
      <c r="K964" s="68" t="str">
        <f>IF(ISBLANK(I964),"",_xlfn.XLOOKUP(I964,Inventaire!A:A,Inventaire!C:C))</f>
        <v/>
      </c>
      <c r="L964" s="67"/>
    </row>
    <row r="965" spans="1:12" ht="15" customHeight="1" x14ac:dyDescent="0.25">
      <c r="A965" s="30"/>
      <c r="B965" s="30"/>
      <c r="C965" s="30"/>
      <c r="D965" s="30" t="str">
        <f>IF(ISBLANK(B965),"",_xlfn.XLOOKUP(B965,Inventaire!A:A,Inventaire!C:C))</f>
        <v/>
      </c>
      <c r="E965" s="65" t="str">
        <f>IF(ISBLANK(A965),"",_xlfn.XLOOKUP(A965,Clients!A:A,Clients!B:B))</f>
        <v/>
      </c>
      <c r="F965" s="100" t="str">
        <f>IF(ISBLANK(C965),"",SUM(_xlfn.XLOOKUP(D965,Inventaire!C:C,Inventaire!D:D)*C965))</f>
        <v/>
      </c>
      <c r="G965" s="61" t="str">
        <f t="shared" ca="1" si="15"/>
        <v/>
      </c>
      <c r="I965" s="30"/>
      <c r="J965" s="30"/>
      <c r="K965" s="68" t="str">
        <f>IF(ISBLANK(I965),"",_xlfn.XLOOKUP(I965,Inventaire!A:A,Inventaire!C:C))</f>
        <v/>
      </c>
      <c r="L965" s="67"/>
    </row>
    <row r="966" spans="1:12" ht="15" customHeight="1" x14ac:dyDescent="0.25">
      <c r="A966" s="30"/>
      <c r="B966" s="30"/>
      <c r="C966" s="30"/>
      <c r="D966" s="30" t="str">
        <f>IF(ISBLANK(B966),"",_xlfn.XLOOKUP(B966,Inventaire!A:A,Inventaire!C:C))</f>
        <v/>
      </c>
      <c r="E966" s="65" t="str">
        <f>IF(ISBLANK(A966),"",_xlfn.XLOOKUP(A966,Clients!A:A,Clients!B:B))</f>
        <v/>
      </c>
      <c r="F966" s="100" t="str">
        <f>IF(ISBLANK(C966),"",SUM(_xlfn.XLOOKUP(D966,Inventaire!C:C,Inventaire!D:D)*C966))</f>
        <v/>
      </c>
      <c r="G966" s="61" t="str">
        <f t="shared" ca="1" si="15"/>
        <v/>
      </c>
      <c r="I966" s="30"/>
      <c r="J966" s="30"/>
      <c r="K966" s="68" t="str">
        <f>IF(ISBLANK(I966),"",_xlfn.XLOOKUP(I966,Inventaire!A:A,Inventaire!C:C))</f>
        <v/>
      </c>
      <c r="L966" s="67"/>
    </row>
    <row r="967" spans="1:12" ht="15" customHeight="1" x14ac:dyDescent="0.25">
      <c r="A967" s="30"/>
      <c r="B967" s="30"/>
      <c r="C967" s="30"/>
      <c r="D967" s="30" t="str">
        <f>IF(ISBLANK(B967),"",_xlfn.XLOOKUP(B967,Inventaire!A:A,Inventaire!C:C))</f>
        <v/>
      </c>
      <c r="E967" s="65" t="str">
        <f>IF(ISBLANK(A967),"",_xlfn.XLOOKUP(A967,Clients!A:A,Clients!B:B))</f>
        <v/>
      </c>
      <c r="F967" s="100" t="str">
        <f>IF(ISBLANK(C967),"",SUM(_xlfn.XLOOKUP(D967,Inventaire!C:C,Inventaire!D:D)*C967))</f>
        <v/>
      </c>
      <c r="G967" s="61" t="str">
        <f t="shared" ca="1" si="15"/>
        <v/>
      </c>
      <c r="I967" s="30"/>
      <c r="J967" s="30"/>
      <c r="K967" s="68" t="str">
        <f>IF(ISBLANK(I967),"",_xlfn.XLOOKUP(I967,Inventaire!A:A,Inventaire!C:C))</f>
        <v/>
      </c>
      <c r="L967" s="67"/>
    </row>
    <row r="968" spans="1:12" ht="15" customHeight="1" x14ac:dyDescent="0.25">
      <c r="A968" s="30"/>
      <c r="B968" s="30"/>
      <c r="C968" s="30"/>
      <c r="D968" s="30" t="str">
        <f>IF(ISBLANK(B968),"",_xlfn.XLOOKUP(B968,Inventaire!A:A,Inventaire!C:C))</f>
        <v/>
      </c>
      <c r="E968" s="65" t="str">
        <f>IF(ISBLANK(A968),"",_xlfn.XLOOKUP(A968,Clients!A:A,Clients!B:B))</f>
        <v/>
      </c>
      <c r="F968" s="100" t="str">
        <f>IF(ISBLANK(C968),"",SUM(_xlfn.XLOOKUP(D968,Inventaire!C:C,Inventaire!D:D)*C968))</f>
        <v/>
      </c>
      <c r="G968" s="61" t="str">
        <f t="shared" ca="1" si="15"/>
        <v/>
      </c>
      <c r="I968" s="30"/>
      <c r="J968" s="30"/>
      <c r="K968" s="68" t="str">
        <f>IF(ISBLANK(I968),"",_xlfn.XLOOKUP(I968,Inventaire!A:A,Inventaire!C:C))</f>
        <v/>
      </c>
      <c r="L968" s="67"/>
    </row>
    <row r="969" spans="1:12" ht="15" customHeight="1" x14ac:dyDescent="0.25">
      <c r="A969" s="30"/>
      <c r="B969" s="30"/>
      <c r="C969" s="30"/>
      <c r="D969" s="30" t="str">
        <f>IF(ISBLANK(B969),"",_xlfn.XLOOKUP(B969,Inventaire!A:A,Inventaire!C:C))</f>
        <v/>
      </c>
      <c r="E969" s="65" t="str">
        <f>IF(ISBLANK(A969),"",_xlfn.XLOOKUP(A969,Clients!A:A,Clients!B:B))</f>
        <v/>
      </c>
      <c r="F969" s="100" t="str">
        <f>IF(ISBLANK(C969),"",SUM(_xlfn.XLOOKUP(D969,Inventaire!C:C,Inventaire!D:D)*C969))</f>
        <v/>
      </c>
      <c r="G969" s="61" t="str">
        <f t="shared" ca="1" si="15"/>
        <v/>
      </c>
      <c r="I969" s="30"/>
      <c r="J969" s="30"/>
      <c r="K969" s="68" t="str">
        <f>IF(ISBLANK(I969),"",_xlfn.XLOOKUP(I969,Inventaire!A:A,Inventaire!C:C))</f>
        <v/>
      </c>
      <c r="L969" s="67"/>
    </row>
    <row r="970" spans="1:12" ht="15" customHeight="1" x14ac:dyDescent="0.25">
      <c r="A970" s="30"/>
      <c r="B970" s="30"/>
      <c r="C970" s="30"/>
      <c r="D970" s="30" t="str">
        <f>IF(ISBLANK(B970),"",_xlfn.XLOOKUP(B970,Inventaire!A:A,Inventaire!C:C))</f>
        <v/>
      </c>
      <c r="E970" s="65" t="str">
        <f>IF(ISBLANK(A970),"",_xlfn.XLOOKUP(A970,Clients!A:A,Clients!B:B))</f>
        <v/>
      </c>
      <c r="F970" s="100" t="str">
        <f>IF(ISBLANK(C970),"",SUM(_xlfn.XLOOKUP(D970,Inventaire!C:C,Inventaire!D:D)*C970))</f>
        <v/>
      </c>
      <c r="G970" s="61" t="str">
        <f t="shared" ca="1" si="15"/>
        <v/>
      </c>
      <c r="I970" s="30"/>
      <c r="J970" s="30"/>
      <c r="K970" s="68" t="str">
        <f>IF(ISBLANK(I970),"",_xlfn.XLOOKUP(I970,Inventaire!A:A,Inventaire!C:C))</f>
        <v/>
      </c>
      <c r="L970" s="67"/>
    </row>
    <row r="971" spans="1:12" ht="15" customHeight="1" x14ac:dyDescent="0.25">
      <c r="A971" s="30"/>
      <c r="B971" s="30"/>
      <c r="C971" s="30"/>
      <c r="D971" s="30" t="str">
        <f>IF(ISBLANK(B971),"",_xlfn.XLOOKUP(B971,Inventaire!A:A,Inventaire!C:C))</f>
        <v/>
      </c>
      <c r="E971" s="65" t="str">
        <f>IF(ISBLANK(A971),"",_xlfn.XLOOKUP(A971,Clients!A:A,Clients!B:B))</f>
        <v/>
      </c>
      <c r="F971" s="100" t="str">
        <f>IF(ISBLANK(C971),"",SUM(_xlfn.XLOOKUP(D971,Inventaire!C:C,Inventaire!D:D)*C971))</f>
        <v/>
      </c>
      <c r="G971" s="61" t="str">
        <f t="shared" ca="1" si="15"/>
        <v/>
      </c>
      <c r="I971" s="30"/>
      <c r="J971" s="30"/>
      <c r="K971" s="68" t="str">
        <f>IF(ISBLANK(I971),"",_xlfn.XLOOKUP(I971,Inventaire!A:A,Inventaire!C:C))</f>
        <v/>
      </c>
      <c r="L971" s="67"/>
    </row>
    <row r="972" spans="1:12" ht="15" customHeight="1" x14ac:dyDescent="0.25">
      <c r="A972" s="30"/>
      <c r="B972" s="30"/>
      <c r="C972" s="30"/>
      <c r="D972" s="30" t="str">
        <f>IF(ISBLANK(B972),"",_xlfn.XLOOKUP(B972,Inventaire!A:A,Inventaire!C:C))</f>
        <v/>
      </c>
      <c r="E972" s="65" t="str">
        <f>IF(ISBLANK(A972),"",_xlfn.XLOOKUP(A972,Clients!A:A,Clients!B:B))</f>
        <v/>
      </c>
      <c r="F972" s="100" t="str">
        <f>IF(ISBLANK(C972),"",SUM(_xlfn.XLOOKUP(D972,Inventaire!C:C,Inventaire!D:D)*C972))</f>
        <v/>
      </c>
      <c r="G972" s="61" t="str">
        <f t="shared" ca="1" si="15"/>
        <v/>
      </c>
      <c r="I972" s="30"/>
      <c r="J972" s="30"/>
      <c r="K972" s="68" t="str">
        <f>IF(ISBLANK(I972),"",_xlfn.XLOOKUP(I972,Inventaire!A:A,Inventaire!C:C))</f>
        <v/>
      </c>
      <c r="L972" s="67"/>
    </row>
    <row r="973" spans="1:12" ht="15" customHeight="1" x14ac:dyDescent="0.25">
      <c r="A973" s="30"/>
      <c r="B973" s="30"/>
      <c r="C973" s="30"/>
      <c r="D973" s="30" t="str">
        <f>IF(ISBLANK(B973),"",_xlfn.XLOOKUP(B973,Inventaire!A:A,Inventaire!C:C))</f>
        <v/>
      </c>
      <c r="E973" s="65" t="str">
        <f>IF(ISBLANK(A973),"",_xlfn.XLOOKUP(A973,Clients!A:A,Clients!B:B))</f>
        <v/>
      </c>
      <c r="F973" s="100" t="str">
        <f>IF(ISBLANK(C973),"",SUM(_xlfn.XLOOKUP(D973,Inventaire!C:C,Inventaire!D:D)*C973))</f>
        <v/>
      </c>
      <c r="G973" s="61" t="str">
        <f t="shared" ca="1" si="15"/>
        <v/>
      </c>
      <c r="I973" s="30"/>
      <c r="J973" s="30"/>
      <c r="K973" s="68" t="str">
        <f>IF(ISBLANK(I973),"",_xlfn.XLOOKUP(I973,Inventaire!A:A,Inventaire!C:C))</f>
        <v/>
      </c>
      <c r="L973" s="67"/>
    </row>
    <row r="974" spans="1:12" ht="15" customHeight="1" x14ac:dyDescent="0.25">
      <c r="A974" s="30"/>
      <c r="B974" s="30"/>
      <c r="C974" s="30"/>
      <c r="D974" s="30" t="str">
        <f>IF(ISBLANK(B974),"",_xlfn.XLOOKUP(B974,Inventaire!A:A,Inventaire!C:C))</f>
        <v/>
      </c>
      <c r="E974" s="65" t="str">
        <f>IF(ISBLANK(A974),"",_xlfn.XLOOKUP(A974,Clients!A:A,Clients!B:B))</f>
        <v/>
      </c>
      <c r="F974" s="100" t="str">
        <f>IF(ISBLANK(C974),"",SUM(_xlfn.XLOOKUP(D974,Inventaire!C:C,Inventaire!D:D)*C974))</f>
        <v/>
      </c>
      <c r="G974" s="61" t="str">
        <f t="shared" ca="1" si="15"/>
        <v/>
      </c>
      <c r="I974" s="30"/>
      <c r="J974" s="30"/>
      <c r="K974" s="68" t="str">
        <f>IF(ISBLANK(I974),"",_xlfn.XLOOKUP(I974,Inventaire!A:A,Inventaire!C:C))</f>
        <v/>
      </c>
      <c r="L974" s="67"/>
    </row>
    <row r="975" spans="1:12" ht="15" customHeight="1" x14ac:dyDescent="0.25">
      <c r="A975" s="30"/>
      <c r="B975" s="30"/>
      <c r="C975" s="30"/>
      <c r="D975" s="30" t="str">
        <f>IF(ISBLANK(B975),"",_xlfn.XLOOKUP(B975,Inventaire!A:A,Inventaire!C:C))</f>
        <v/>
      </c>
      <c r="E975" s="65" t="str">
        <f>IF(ISBLANK(A975),"",_xlfn.XLOOKUP(A975,Clients!A:A,Clients!B:B))</f>
        <v/>
      </c>
      <c r="F975" s="100" t="str">
        <f>IF(ISBLANK(C975),"",SUM(_xlfn.XLOOKUP(D975,Inventaire!C:C,Inventaire!D:D)*C975))</f>
        <v/>
      </c>
      <c r="G975" s="61" t="str">
        <f t="shared" ca="1" si="15"/>
        <v/>
      </c>
      <c r="I975" s="30"/>
      <c r="J975" s="30"/>
      <c r="K975" s="68" t="str">
        <f>IF(ISBLANK(I975),"",_xlfn.XLOOKUP(I975,Inventaire!A:A,Inventaire!C:C))</f>
        <v/>
      </c>
      <c r="L975" s="67"/>
    </row>
    <row r="976" spans="1:12" ht="15" customHeight="1" x14ac:dyDescent="0.25">
      <c r="A976" s="30"/>
      <c r="B976" s="30"/>
      <c r="C976" s="30"/>
      <c r="D976" s="30" t="str">
        <f>IF(ISBLANK(B976),"",_xlfn.XLOOKUP(B976,Inventaire!A:A,Inventaire!C:C))</f>
        <v/>
      </c>
      <c r="E976" s="65" t="str">
        <f>IF(ISBLANK(A976),"",_xlfn.XLOOKUP(A976,Clients!A:A,Clients!B:B))</f>
        <v/>
      </c>
      <c r="F976" s="100" t="str">
        <f>IF(ISBLANK(C976),"",SUM(_xlfn.XLOOKUP(D976,Inventaire!C:C,Inventaire!D:D)*C976))</f>
        <v/>
      </c>
      <c r="G976" s="61" t="str">
        <f t="shared" ca="1" si="15"/>
        <v/>
      </c>
      <c r="I976" s="30"/>
      <c r="J976" s="30"/>
      <c r="K976" s="68" t="str">
        <f>IF(ISBLANK(I976),"",_xlfn.XLOOKUP(I976,Inventaire!A:A,Inventaire!C:C))</f>
        <v/>
      </c>
      <c r="L976" s="67"/>
    </row>
    <row r="977" spans="1:12" ht="15" customHeight="1" x14ac:dyDescent="0.25">
      <c r="A977" s="30"/>
      <c r="B977" s="30"/>
      <c r="C977" s="30"/>
      <c r="D977" s="30" t="str">
        <f>IF(ISBLANK(B977),"",_xlfn.XLOOKUP(B977,Inventaire!A:A,Inventaire!C:C))</f>
        <v/>
      </c>
      <c r="E977" s="65" t="str">
        <f>IF(ISBLANK(A977),"",_xlfn.XLOOKUP(A977,Clients!A:A,Clients!B:B))</f>
        <v/>
      </c>
      <c r="F977" s="100" t="str">
        <f>IF(ISBLANK(C977),"",SUM(_xlfn.XLOOKUP(D977,Inventaire!C:C,Inventaire!D:D)*C977))</f>
        <v/>
      </c>
      <c r="G977" s="61" t="str">
        <f t="shared" ca="1" si="15"/>
        <v/>
      </c>
      <c r="I977" s="30"/>
      <c r="J977" s="30"/>
      <c r="K977" s="68" t="str">
        <f>IF(ISBLANK(I977),"",_xlfn.XLOOKUP(I977,Inventaire!A:A,Inventaire!C:C))</f>
        <v/>
      </c>
      <c r="L977" s="67"/>
    </row>
    <row r="978" spans="1:12" ht="15" customHeight="1" x14ac:dyDescent="0.25">
      <c r="A978" s="30"/>
      <c r="B978" s="30"/>
      <c r="C978" s="30"/>
      <c r="D978" s="30" t="str">
        <f>IF(ISBLANK(B978),"",_xlfn.XLOOKUP(B978,Inventaire!A:A,Inventaire!C:C))</f>
        <v/>
      </c>
      <c r="E978" s="65" t="str">
        <f>IF(ISBLANK(A978),"",_xlfn.XLOOKUP(A978,Clients!A:A,Clients!B:B))</f>
        <v/>
      </c>
      <c r="F978" s="100" t="str">
        <f>IF(ISBLANK(C978),"",SUM(_xlfn.XLOOKUP(D978,Inventaire!C:C,Inventaire!D:D)*C978))</f>
        <v/>
      </c>
      <c r="G978" s="61" t="str">
        <f t="shared" ca="1" si="15"/>
        <v/>
      </c>
      <c r="I978" s="30"/>
      <c r="J978" s="30"/>
      <c r="K978" s="68" t="str">
        <f>IF(ISBLANK(I978),"",_xlfn.XLOOKUP(I978,Inventaire!A:A,Inventaire!C:C))</f>
        <v/>
      </c>
      <c r="L978" s="67"/>
    </row>
    <row r="979" spans="1:12" ht="15" customHeight="1" x14ac:dyDescent="0.25">
      <c r="A979" s="30"/>
      <c r="B979" s="30"/>
      <c r="C979" s="30"/>
      <c r="D979" s="30" t="str">
        <f>IF(ISBLANK(B979),"",_xlfn.XLOOKUP(B979,Inventaire!A:A,Inventaire!C:C))</f>
        <v/>
      </c>
      <c r="E979" s="65" t="str">
        <f>IF(ISBLANK(A979),"",_xlfn.XLOOKUP(A979,Clients!A:A,Clients!B:B))</f>
        <v/>
      </c>
      <c r="F979" s="100" t="str">
        <f>IF(ISBLANK(C979),"",SUM(_xlfn.XLOOKUP(D979,Inventaire!C:C,Inventaire!D:D)*C979))</f>
        <v/>
      </c>
      <c r="G979" s="61" t="str">
        <f t="shared" ca="1" si="15"/>
        <v/>
      </c>
      <c r="I979" s="30"/>
      <c r="J979" s="30"/>
      <c r="K979" s="68" t="str">
        <f>IF(ISBLANK(I979),"",_xlfn.XLOOKUP(I979,Inventaire!A:A,Inventaire!C:C))</f>
        <v/>
      </c>
      <c r="L979" s="67"/>
    </row>
    <row r="980" spans="1:12" ht="15" customHeight="1" x14ac:dyDescent="0.25">
      <c r="A980" s="30"/>
      <c r="B980" s="30"/>
      <c r="C980" s="30"/>
      <c r="D980" s="30" t="str">
        <f>IF(ISBLANK(B980),"",_xlfn.XLOOKUP(B980,Inventaire!A:A,Inventaire!C:C))</f>
        <v/>
      </c>
      <c r="E980" s="65" t="str">
        <f>IF(ISBLANK(A980),"",_xlfn.XLOOKUP(A980,Clients!A:A,Clients!B:B))</f>
        <v/>
      </c>
      <c r="F980" s="100" t="str">
        <f>IF(ISBLANK(C980),"",SUM(_xlfn.XLOOKUP(D980,Inventaire!C:C,Inventaire!D:D)*C980))</f>
        <v/>
      </c>
      <c r="G980" s="61" t="str">
        <f t="shared" ca="1" si="15"/>
        <v/>
      </c>
      <c r="I980" s="30"/>
      <c r="J980" s="30"/>
      <c r="K980" s="68" t="str">
        <f>IF(ISBLANK(I980),"",_xlfn.XLOOKUP(I980,Inventaire!A:A,Inventaire!C:C))</f>
        <v/>
      </c>
      <c r="L980" s="67"/>
    </row>
    <row r="981" spans="1:12" ht="15" customHeight="1" x14ac:dyDescent="0.25">
      <c r="A981" s="30"/>
      <c r="B981" s="30"/>
      <c r="C981" s="30"/>
      <c r="D981" s="30" t="str">
        <f>IF(ISBLANK(B981),"",_xlfn.XLOOKUP(B981,Inventaire!A:A,Inventaire!C:C))</f>
        <v/>
      </c>
      <c r="E981" s="65" t="str">
        <f>IF(ISBLANK(A981),"",_xlfn.XLOOKUP(A981,Clients!A:A,Clients!B:B))</f>
        <v/>
      </c>
      <c r="F981" s="100" t="str">
        <f>IF(ISBLANK(C981),"",SUM(_xlfn.XLOOKUP(D981,Inventaire!C:C,Inventaire!D:D)*C981))</f>
        <v/>
      </c>
      <c r="G981" s="61" t="str">
        <f t="shared" ca="1" si="15"/>
        <v/>
      </c>
      <c r="I981" s="30"/>
      <c r="J981" s="30"/>
      <c r="K981" s="68" t="str">
        <f>IF(ISBLANK(I981),"",_xlfn.XLOOKUP(I981,Inventaire!A:A,Inventaire!C:C))</f>
        <v/>
      </c>
      <c r="L981" s="67"/>
    </row>
    <row r="982" spans="1:12" ht="15" customHeight="1" x14ac:dyDescent="0.25">
      <c r="A982" s="30"/>
      <c r="B982" s="30"/>
      <c r="C982" s="30"/>
      <c r="D982" s="30" t="str">
        <f>IF(ISBLANK(B982),"",_xlfn.XLOOKUP(B982,Inventaire!A:A,Inventaire!C:C))</f>
        <v/>
      </c>
      <c r="E982" s="65" t="str">
        <f>IF(ISBLANK(A982),"",_xlfn.XLOOKUP(A982,Clients!A:A,Clients!B:B))</f>
        <v/>
      </c>
      <c r="F982" s="100" t="str">
        <f>IF(ISBLANK(C982),"",SUM(_xlfn.XLOOKUP(D982,Inventaire!C:C,Inventaire!D:D)*C982))</f>
        <v/>
      </c>
      <c r="G982" s="61" t="str">
        <f t="shared" ca="1" si="15"/>
        <v/>
      </c>
      <c r="I982" s="30"/>
      <c r="J982" s="30"/>
      <c r="K982" s="68" t="str">
        <f>IF(ISBLANK(I982),"",_xlfn.XLOOKUP(I982,Inventaire!A:A,Inventaire!C:C))</f>
        <v/>
      </c>
      <c r="L982" s="67"/>
    </row>
    <row r="983" spans="1:12" ht="15" customHeight="1" x14ac:dyDescent="0.25">
      <c r="A983" s="30"/>
      <c r="B983" s="30"/>
      <c r="C983" s="30"/>
      <c r="D983" s="30" t="str">
        <f>IF(ISBLANK(B983),"",_xlfn.XLOOKUP(B983,Inventaire!A:A,Inventaire!C:C))</f>
        <v/>
      </c>
      <c r="E983" s="65" t="str">
        <f>IF(ISBLANK(A983),"",_xlfn.XLOOKUP(A983,Clients!A:A,Clients!B:B))</f>
        <v/>
      </c>
      <c r="F983" s="100" t="str">
        <f>IF(ISBLANK(C983),"",SUM(_xlfn.XLOOKUP(D983,Inventaire!C:C,Inventaire!D:D)*C983))</f>
        <v/>
      </c>
      <c r="G983" s="61" t="str">
        <f t="shared" ca="1" si="15"/>
        <v/>
      </c>
      <c r="I983" s="30"/>
      <c r="J983" s="30"/>
      <c r="K983" s="68" t="str">
        <f>IF(ISBLANK(I983),"",_xlfn.XLOOKUP(I983,Inventaire!A:A,Inventaire!C:C))</f>
        <v/>
      </c>
      <c r="L983" s="67"/>
    </row>
    <row r="984" spans="1:12" ht="15" customHeight="1" x14ac:dyDescent="0.25">
      <c r="A984" s="30"/>
      <c r="B984" s="30"/>
      <c r="C984" s="30"/>
      <c r="D984" s="30" t="str">
        <f>IF(ISBLANK(B984),"",_xlfn.XLOOKUP(B984,Inventaire!A:A,Inventaire!C:C))</f>
        <v/>
      </c>
      <c r="E984" s="65" t="str">
        <f>IF(ISBLANK(A984),"",_xlfn.XLOOKUP(A984,Clients!A:A,Clients!B:B))</f>
        <v/>
      </c>
      <c r="F984" s="100" t="str">
        <f>IF(ISBLANK(C984),"",SUM(_xlfn.XLOOKUP(D984,Inventaire!C:C,Inventaire!D:D)*C984))</f>
        <v/>
      </c>
      <c r="G984" s="61" t="str">
        <f t="shared" ca="1" si="15"/>
        <v/>
      </c>
      <c r="I984" s="30"/>
      <c r="J984" s="30"/>
      <c r="K984" s="68" t="str">
        <f>IF(ISBLANK(I984),"",_xlfn.XLOOKUP(I984,Inventaire!A:A,Inventaire!C:C))</f>
        <v/>
      </c>
      <c r="L984" s="67"/>
    </row>
    <row r="985" spans="1:12" ht="15" customHeight="1" x14ac:dyDescent="0.25">
      <c r="A985" s="30"/>
      <c r="B985" s="30"/>
      <c r="C985" s="30"/>
      <c r="D985" s="30" t="str">
        <f>IF(ISBLANK(B985),"",_xlfn.XLOOKUP(B985,Inventaire!A:A,Inventaire!C:C))</f>
        <v/>
      </c>
      <c r="E985" s="65" t="str">
        <f>IF(ISBLANK(A985),"",_xlfn.XLOOKUP(A985,Clients!A:A,Clients!B:B))</f>
        <v/>
      </c>
      <c r="F985" s="100" t="str">
        <f>IF(ISBLANK(C985),"",SUM(_xlfn.XLOOKUP(D985,Inventaire!C:C,Inventaire!D:D)*C985))</f>
        <v/>
      </c>
      <c r="G985" s="61" t="str">
        <f t="shared" ca="1" si="15"/>
        <v/>
      </c>
      <c r="I985" s="30"/>
      <c r="J985" s="30"/>
      <c r="K985" s="68" t="str">
        <f>IF(ISBLANK(I985),"",_xlfn.XLOOKUP(I985,Inventaire!A:A,Inventaire!C:C))</f>
        <v/>
      </c>
      <c r="L985" s="67"/>
    </row>
    <row r="986" spans="1:12" ht="15" customHeight="1" x14ac:dyDescent="0.25">
      <c r="A986" s="30"/>
      <c r="B986" s="30"/>
      <c r="C986" s="30"/>
      <c r="D986" s="30" t="str">
        <f>IF(ISBLANK(B986),"",_xlfn.XLOOKUP(B986,Inventaire!A:A,Inventaire!C:C))</f>
        <v/>
      </c>
      <c r="E986" s="65" t="s">
        <v>77</v>
      </c>
      <c r="F986" s="100" t="str">
        <f>IF(ISBLANK(C986),"",SUM(_xlfn.XLOOKUP(D986,Inventaire!C:C,Inventaire!D:D)*C986))</f>
        <v/>
      </c>
      <c r="G986" s="61" t="str">
        <f t="shared" ca="1" si="15"/>
        <v/>
      </c>
      <c r="I986" s="30"/>
      <c r="J986" s="30"/>
      <c r="K986" s="68" t="str">
        <f>IF(ISBLANK(I986),"",_xlfn.XLOOKUP(I986,Inventaire!A:A,Inventaire!C:C))</f>
        <v/>
      </c>
      <c r="L986" s="67"/>
    </row>
    <row r="987" spans="1:12" ht="15" customHeight="1" x14ac:dyDescent="0.25">
      <c r="A987" s="30"/>
      <c r="B987" s="30"/>
      <c r="C987" s="30"/>
      <c r="D987" s="30" t="str">
        <f>IF(ISBLANK(B987),"",_xlfn.XLOOKUP(B987,Inventaire!A:A,Inventaire!C:C))</f>
        <v/>
      </c>
      <c r="E987" s="65" t="str">
        <f>IF(ISBLANK(A987),"",_xlfn.XLOOKUP(A987,Clients!A:A,Clients!B:B))</f>
        <v/>
      </c>
      <c r="F987" s="100" t="str">
        <f>IF(ISBLANK(C987),"",SUM(_xlfn.XLOOKUP(D987,Inventaire!C:C,Inventaire!D:D)*C987))</f>
        <v/>
      </c>
      <c r="G987" s="61"/>
      <c r="I987" s="30"/>
      <c r="J987" s="30"/>
      <c r="K987" s="68" t="str">
        <f>IF(ISBLANK(I987),"",_xlfn.XLOOKUP(I987,Inventaire!A:A,Inventaire!C:C))</f>
        <v/>
      </c>
      <c r="L987" s="67"/>
    </row>
    <row r="988" spans="1:12" ht="15" customHeight="1" x14ac:dyDescent="0.25">
      <c r="A988" s="30"/>
      <c r="B988" s="30"/>
      <c r="C988" s="30"/>
      <c r="D988" s="30" t="str">
        <f>IF(ISBLANK(B988),"",_xlfn.XLOOKUP(B988,Inventaire!A:A,Inventaire!C:C))</f>
        <v/>
      </c>
      <c r="E988" s="65" t="str">
        <f>IF(ISBLANK(A988),"",_xlfn.XLOOKUP(A988,Clients!A:A,Clients!B:B))</f>
        <v/>
      </c>
      <c r="F988" s="100" t="str">
        <f>IF(ISBLANK(C988),"",SUM(_xlfn.XLOOKUP(D988,Inventaire!C:C,Inventaire!D:D)*C988))</f>
        <v/>
      </c>
      <c r="G988" s="61" t="str">
        <f t="shared" ca="1" si="15"/>
        <v/>
      </c>
      <c r="I988" s="30"/>
      <c r="J988" s="30"/>
      <c r="K988" s="68" t="str">
        <f>IF(ISBLANK(I988),"",_xlfn.XLOOKUP(I988,Inventaire!A:A,Inventaire!C:C))</f>
        <v/>
      </c>
      <c r="L988" s="67"/>
    </row>
    <row r="989" spans="1:12" ht="15" customHeight="1" x14ac:dyDescent="0.25">
      <c r="A989" s="30"/>
      <c r="B989" s="30"/>
      <c r="C989" s="30"/>
      <c r="D989" s="30" t="str">
        <f>IF(ISBLANK(B989),"",_xlfn.XLOOKUP(B989,Inventaire!A:A,Inventaire!C:C))</f>
        <v/>
      </c>
      <c r="E989" s="65" t="str">
        <f>IF(ISBLANK(A989),"",_xlfn.XLOOKUP(A989,Clients!A:A,Clients!B:B))</f>
        <v/>
      </c>
      <c r="F989" s="100" t="str">
        <f>IF(ISBLANK(C989),"",SUM(_xlfn.XLOOKUP(D989,Inventaire!C:C,Inventaire!D:D)*C989))</f>
        <v/>
      </c>
      <c r="G989" s="61" t="str">
        <f t="shared" ca="1" si="15"/>
        <v/>
      </c>
      <c r="I989" s="30"/>
      <c r="J989" s="30"/>
      <c r="K989" s="68" t="str">
        <f>IF(ISBLANK(I989),"",_xlfn.XLOOKUP(I989,Inventaire!A:A,Inventaire!C:C))</f>
        <v/>
      </c>
      <c r="L989" s="67"/>
    </row>
    <row r="990" spans="1:12" ht="15" customHeight="1" x14ac:dyDescent="0.25">
      <c r="A990" s="30"/>
      <c r="B990" s="30"/>
      <c r="C990" s="30"/>
      <c r="D990" s="30" t="str">
        <f>IF(ISBLANK(B990),"",_xlfn.XLOOKUP(B990,Inventaire!A:A,Inventaire!C:C))</f>
        <v/>
      </c>
      <c r="E990" s="65" t="str">
        <f>IF(ISBLANK(A990),"",_xlfn.XLOOKUP(A990,Clients!A:A,Clients!B:B))</f>
        <v/>
      </c>
      <c r="F990" s="100" t="str">
        <f>IF(ISBLANK(C990),"",SUM(_xlfn.XLOOKUP(D990,Inventaire!C:C,Inventaire!D:D)*C990))</f>
        <v/>
      </c>
      <c r="G990" s="61" t="str">
        <f t="shared" ca="1" si="15"/>
        <v/>
      </c>
      <c r="I990" s="30"/>
      <c r="J990" s="30"/>
      <c r="K990" s="68" t="str">
        <f>IF(ISBLANK(I990),"",_xlfn.XLOOKUP(I990,Inventaire!A:A,Inventaire!C:C))</f>
        <v/>
      </c>
      <c r="L990" s="67"/>
    </row>
    <row r="991" spans="1:12" ht="15" customHeight="1" x14ac:dyDescent="0.25">
      <c r="A991" s="30"/>
      <c r="B991" s="30"/>
      <c r="C991" s="30"/>
      <c r="D991" s="30" t="str">
        <f>IF(ISBLANK(B991),"",_xlfn.XLOOKUP(B991,Inventaire!A:A,Inventaire!C:C))</f>
        <v/>
      </c>
      <c r="E991" s="65" t="str">
        <f>IF(ISBLANK(A991),"",_xlfn.XLOOKUP(A991,Clients!A:A,Clients!B:B))</f>
        <v/>
      </c>
      <c r="F991" s="100" t="str">
        <f>IF(ISBLANK(C991),"",SUM(_xlfn.XLOOKUP(D991,Inventaire!C:C,Inventaire!D:D)*C991))</f>
        <v/>
      </c>
      <c r="G991" s="61" t="str">
        <f t="shared" ca="1" si="15"/>
        <v/>
      </c>
      <c r="I991" s="30"/>
      <c r="J991" s="30"/>
      <c r="K991" s="68" t="str">
        <f>IF(ISBLANK(I991),"",_xlfn.XLOOKUP(I991,Inventaire!A:A,Inventaire!C:C))</f>
        <v/>
      </c>
      <c r="L991" s="67"/>
    </row>
    <row r="992" spans="1:12" ht="15" customHeight="1" x14ac:dyDescent="0.25">
      <c r="A992" s="30"/>
      <c r="B992" s="30"/>
      <c r="C992" s="30"/>
      <c r="D992" s="30" t="str">
        <f>IF(ISBLANK(B992),"",_xlfn.XLOOKUP(B992,Inventaire!A:A,Inventaire!C:C))</f>
        <v/>
      </c>
      <c r="E992" s="65" t="str">
        <f>IF(ISBLANK(A992),"",_xlfn.XLOOKUP(A992,Clients!A:A,Clients!B:B))</f>
        <v/>
      </c>
      <c r="F992" s="100" t="str">
        <f>IF(ISBLANK(C992),"",SUM(_xlfn.XLOOKUP(D992,Inventaire!C:C,Inventaire!D:D)*C992))</f>
        <v/>
      </c>
      <c r="G992" s="61" t="str">
        <f t="shared" ca="1" si="15"/>
        <v/>
      </c>
      <c r="I992" s="30"/>
      <c r="J992" s="30"/>
      <c r="K992" s="68" t="str">
        <f>IF(ISBLANK(I992),"",_xlfn.XLOOKUP(I992,Inventaire!A:A,Inventaire!C:C))</f>
        <v/>
      </c>
      <c r="L992" s="67"/>
    </row>
    <row r="993" spans="1:12" ht="15" customHeight="1" x14ac:dyDescent="0.25">
      <c r="A993" s="30"/>
      <c r="B993" s="30"/>
      <c r="C993" s="30"/>
      <c r="D993" s="30" t="str">
        <f>IF(ISBLANK(B993),"",_xlfn.XLOOKUP(B993,Inventaire!A:A,Inventaire!C:C))</f>
        <v/>
      </c>
      <c r="E993" s="65" t="str">
        <f>IF(ISBLANK(A993),"",_xlfn.XLOOKUP(A993,Clients!A:A,Clients!B:B))</f>
        <v/>
      </c>
      <c r="F993" s="100" t="str">
        <f>IF(ISBLANK(C993),"",SUM(_xlfn.XLOOKUP(D993,Inventaire!C:C,Inventaire!D:D)*C993))</f>
        <v/>
      </c>
      <c r="G993" s="61" t="str">
        <f t="shared" ca="1" si="15"/>
        <v/>
      </c>
      <c r="I993" s="30"/>
      <c r="J993" s="30"/>
      <c r="K993" s="68" t="str">
        <f>IF(ISBLANK(I993),"",_xlfn.XLOOKUP(I993,Inventaire!A:A,Inventaire!C:C))</f>
        <v/>
      </c>
      <c r="L993" s="67"/>
    </row>
    <row r="994" spans="1:12" ht="15" customHeight="1" x14ac:dyDescent="0.25">
      <c r="A994" s="30"/>
      <c r="B994" s="30"/>
      <c r="C994" s="30"/>
      <c r="D994" s="30" t="str">
        <f>IF(ISBLANK(B994),"",_xlfn.XLOOKUP(B994,Inventaire!A:A,Inventaire!C:C))</f>
        <v/>
      </c>
      <c r="E994" s="65" t="str">
        <f>IF(ISBLANK(A994),"",_xlfn.XLOOKUP(A994,Clients!A:A,Clients!B:B))</f>
        <v/>
      </c>
      <c r="F994" s="100" t="str">
        <f>IF(ISBLANK(C994),"",SUM(_xlfn.XLOOKUP(D994,Inventaire!C:C,Inventaire!D:D)*C994))</f>
        <v/>
      </c>
      <c r="G994" s="61" t="str">
        <f t="shared" ca="1" si="15"/>
        <v/>
      </c>
      <c r="I994" s="30"/>
      <c r="J994" s="30"/>
      <c r="K994" s="68" t="str">
        <f>IF(ISBLANK(I994),"",_xlfn.XLOOKUP(I994,Inventaire!A:A,Inventaire!C:C))</f>
        <v/>
      </c>
      <c r="L994" s="67"/>
    </row>
    <row r="995" spans="1:12" ht="15" customHeight="1" x14ac:dyDescent="0.25">
      <c r="A995" s="30"/>
      <c r="B995" s="30"/>
      <c r="C995" s="30"/>
      <c r="D995" s="30" t="str">
        <f>IF(ISBLANK(B995),"",_xlfn.XLOOKUP(B995,Inventaire!A:A,Inventaire!C:C))</f>
        <v/>
      </c>
      <c r="E995" s="65" t="str">
        <f>IF(ISBLANK(A995),"",_xlfn.XLOOKUP(A995,Clients!A:A,Clients!B:B))</f>
        <v/>
      </c>
      <c r="F995" s="100" t="str">
        <f>IF(ISBLANK(C995),"",SUM(_xlfn.XLOOKUP(D995,Inventaire!C:C,Inventaire!D:D)*C995))</f>
        <v/>
      </c>
      <c r="G995" s="61" t="str">
        <f t="shared" ca="1" si="15"/>
        <v/>
      </c>
      <c r="I995" s="30"/>
      <c r="J995" s="30"/>
      <c r="K995" s="68" t="str">
        <f>IF(ISBLANK(I995),"",_xlfn.XLOOKUP(I995,Inventaire!A:A,Inventaire!C:C))</f>
        <v/>
      </c>
      <c r="L995" s="67"/>
    </row>
    <row r="996" spans="1:12" ht="15" customHeight="1" x14ac:dyDescent="0.25">
      <c r="A996" s="30"/>
      <c r="B996" s="30"/>
      <c r="C996" s="30"/>
      <c r="D996" s="30" t="str">
        <f>IF(ISBLANK(B996),"",_xlfn.XLOOKUP(B996,Inventaire!A:A,Inventaire!C:C))</f>
        <v/>
      </c>
      <c r="E996" s="65" t="str">
        <f>IF(ISBLANK(A996),"",_xlfn.XLOOKUP(A996,Clients!A:A,Clients!B:B))</f>
        <v/>
      </c>
      <c r="F996" s="100" t="str">
        <f>IF(ISBLANK(C996),"",SUM(_xlfn.XLOOKUP(D996,Inventaire!C:C,Inventaire!D:D)*C996))</f>
        <v/>
      </c>
      <c r="G996" s="61" t="str">
        <f t="shared" ca="1" si="15"/>
        <v/>
      </c>
      <c r="I996" s="30"/>
      <c r="J996" s="30"/>
      <c r="K996" s="68" t="str">
        <f>IF(ISBLANK(I996),"",_xlfn.XLOOKUP(I996,Inventaire!A:A,Inventaire!C:C))</f>
        <v/>
      </c>
      <c r="L996" s="67"/>
    </row>
    <row r="997" spans="1:12" ht="15" customHeight="1" x14ac:dyDescent="0.25">
      <c r="A997" s="30"/>
      <c r="B997" s="30"/>
      <c r="C997" s="30"/>
      <c r="D997" s="30" t="str">
        <f>IF(ISBLANK(B997),"",_xlfn.XLOOKUP(B997,Inventaire!A:A,Inventaire!C:C))</f>
        <v/>
      </c>
      <c r="E997" s="65" t="str">
        <f>IF(ISBLANK(A997),"",_xlfn.XLOOKUP(A997,Clients!A:A,Clients!B:B))</f>
        <v/>
      </c>
      <c r="F997" s="100" t="str">
        <f>IF(ISBLANK(C997),"",SUM(_xlfn.XLOOKUP(D997,Inventaire!C:C,Inventaire!D:D)*C997))</f>
        <v/>
      </c>
      <c r="G997" s="61" t="str">
        <f t="shared" ca="1" si="15"/>
        <v/>
      </c>
      <c r="I997" s="30"/>
      <c r="J997" s="30"/>
      <c r="K997" s="68" t="str">
        <f>IF(ISBLANK(I997),"",_xlfn.XLOOKUP(I997,Inventaire!A:A,Inventaire!C:C))</f>
        <v/>
      </c>
      <c r="L997" s="67"/>
    </row>
    <row r="998" spans="1:12" ht="15" customHeight="1" x14ac:dyDescent="0.25">
      <c r="A998" s="30"/>
      <c r="B998" s="30"/>
      <c r="C998" s="30"/>
      <c r="D998" s="30" t="str">
        <f>IF(ISBLANK(B998),"",_xlfn.XLOOKUP(B998,Inventaire!A:A,Inventaire!C:C))</f>
        <v/>
      </c>
      <c r="E998" s="65" t="str">
        <f>IF(ISBLANK(A998),"",_xlfn.XLOOKUP(A998,Clients!A:A,Clients!B:B))</f>
        <v/>
      </c>
      <c r="F998" s="100" t="str">
        <f>IF(ISBLANK(C998),"",SUM(_xlfn.XLOOKUP(D998,Inventaire!C:C,Inventaire!D:D)*C998))</f>
        <v/>
      </c>
      <c r="G998" s="61" t="str">
        <f t="shared" ca="1" si="15"/>
        <v/>
      </c>
      <c r="I998" s="30"/>
      <c r="J998" s="30"/>
      <c r="K998" s="68" t="str">
        <f>IF(ISBLANK(I998),"",_xlfn.XLOOKUP(I998,Inventaire!A:A,Inventaire!C:C))</f>
        <v/>
      </c>
      <c r="L998" s="67"/>
    </row>
    <row r="999" spans="1:12" ht="15" customHeight="1" x14ac:dyDescent="0.25">
      <c r="A999" s="30"/>
      <c r="B999" s="30"/>
      <c r="C999" s="30"/>
      <c r="D999" s="30" t="str">
        <f>IF(ISBLANK(B999),"",_xlfn.XLOOKUP(B999,Inventaire!A:A,Inventaire!C:C))</f>
        <v/>
      </c>
      <c r="E999" s="65" t="str">
        <f>IF(ISBLANK(A999),"",_xlfn.XLOOKUP(A999,Clients!A:A,Clients!B:B))</f>
        <v/>
      </c>
      <c r="F999" s="100" t="str">
        <f>IF(ISBLANK(C999),"",SUM(_xlfn.XLOOKUP(D999,Inventaire!C:C,Inventaire!D:D)*C999))</f>
        <v/>
      </c>
      <c r="G999" s="61" t="str">
        <f t="shared" ca="1" si="15"/>
        <v/>
      </c>
      <c r="I999" s="30"/>
      <c r="J999" s="30"/>
      <c r="K999" s="68" t="str">
        <f>IF(ISBLANK(I999),"",_xlfn.XLOOKUP(I999,Inventaire!A:A,Inventaire!C:C))</f>
        <v/>
      </c>
      <c r="L999" s="67"/>
    </row>
    <row r="1000" spans="1:12" ht="15" customHeight="1" x14ac:dyDescent="0.25">
      <c r="A1000" s="30"/>
      <c r="B1000" s="30"/>
      <c r="C1000" s="30"/>
      <c r="D1000" s="30" t="str">
        <f>IF(ISBLANK(B1000),"",_xlfn.XLOOKUP(B1000,Inventaire!A:A,Inventaire!C:C))</f>
        <v/>
      </c>
      <c r="E1000" s="65" t="str">
        <f>IF(ISBLANK(A1000),"",_xlfn.XLOOKUP(A1000,Clients!A:A,Clients!B:B))</f>
        <v/>
      </c>
      <c r="F1000" s="100" t="str">
        <f>IF(ISBLANK(C1000),"",SUM(_xlfn.XLOOKUP(D1000,Inventaire!C:C,Inventaire!D:D)*C1000))</f>
        <v/>
      </c>
      <c r="G1000" s="61" t="str">
        <f t="shared" ca="1" si="15"/>
        <v/>
      </c>
      <c r="I1000" s="30"/>
      <c r="J1000" s="30"/>
      <c r="K1000" s="68" t="str">
        <f>IF(ISBLANK(I1000),"",_xlfn.XLOOKUP(I1000,Inventaire!A:A,Inventaire!C:C))</f>
        <v/>
      </c>
      <c r="L1000" s="67"/>
    </row>
    <row r="1001" spans="1:12" ht="15" customHeight="1" x14ac:dyDescent="0.25">
      <c r="A1001" s="105"/>
      <c r="B1001" s="105"/>
      <c r="C1001" s="105"/>
      <c r="D1001" s="105"/>
      <c r="E1001" s="102"/>
      <c r="F1001" s="103"/>
      <c r="G1001" s="104"/>
      <c r="H1001" s="101"/>
      <c r="I1001" s="105"/>
      <c r="J1001" s="105"/>
      <c r="K1001" s="101"/>
      <c r="L1001" s="104"/>
    </row>
  </sheetData>
  <mergeCells count="2">
    <mergeCell ref="A1:G1"/>
    <mergeCell ref="I1:L1"/>
  </mergeCells>
  <phoneticPr fontId="2" type="noConversion"/>
  <conditionalFormatting sqref="F2:F1048576">
    <cfRule type="top10" dxfId="10" priority="20" rank="5"/>
  </conditionalFormatting>
  <conditionalFormatting sqref="H1:H1048576">
    <cfRule type="cellIs" dxfId="9" priority="13" operator="greaterThanOrEqual">
      <formula>1</formula>
    </cfRule>
  </conditionalFormatting>
  <conditionalFormatting sqref="P3:P7 P9 P12:P15 P17:P40">
    <cfRule type="top10" dxfId="8" priority="12" rank="5"/>
  </conditionalFormatting>
  <conditionalFormatting sqref="P8">
    <cfRule type="top10" dxfId="7" priority="11" rank="5"/>
  </conditionalFormatting>
  <conditionalFormatting sqref="P11">
    <cfRule type="top10" dxfId="6" priority="10" rank="5"/>
  </conditionalFormatting>
  <conditionalFormatting sqref="P10">
    <cfRule type="top10" dxfId="5" priority="9" rank="5"/>
  </conditionalFormatting>
  <conditionalFormatting sqref="P16">
    <cfRule type="top10" dxfId="4" priority="8" rank="5"/>
  </conditionalFormatting>
  <conditionalFormatting sqref="C1:C59 C64:C1048576">
    <cfRule type="top10" dxfId="3" priority="2" rank="5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N223"/>
  <sheetViews>
    <sheetView zoomScaleNormal="100" workbookViewId="0">
      <pane ySplit="2" topLeftCell="A36" activePane="bottomLeft" state="frozen"/>
      <selection pane="bottomLeft" activeCell="C96" sqref="C96"/>
    </sheetView>
  </sheetViews>
  <sheetFormatPr baseColWidth="10" defaultRowHeight="18.75" customHeight="1" x14ac:dyDescent="0.25"/>
  <cols>
    <col min="1" max="1" width="15" style="36" customWidth="1"/>
    <col min="2" max="2" width="13.140625" customWidth="1"/>
    <col min="3" max="3" width="35.140625" customWidth="1"/>
    <col min="4" max="6" width="18.5703125" style="14" customWidth="1"/>
    <col min="7" max="7" width="12.85546875" style="14" customWidth="1"/>
    <col min="8" max="8" width="13.7109375" customWidth="1"/>
    <col min="9" max="9" width="23.7109375" customWidth="1"/>
  </cols>
  <sheetData>
    <row r="1" spans="1:14" ht="18.75" customHeight="1" thickBot="1" x14ac:dyDescent="0.3">
      <c r="A1" s="171" t="s">
        <v>9</v>
      </c>
      <c r="B1" s="159" t="s">
        <v>0</v>
      </c>
      <c r="C1" s="159"/>
      <c r="D1" s="159"/>
      <c r="E1" s="159"/>
      <c r="F1" s="159"/>
      <c r="G1" s="160"/>
      <c r="H1" s="33"/>
    </row>
    <row r="2" spans="1:14" ht="18.75" customHeight="1" thickBot="1" x14ac:dyDescent="0.3">
      <c r="A2" s="172"/>
      <c r="B2" s="38" t="s">
        <v>1</v>
      </c>
      <c r="C2" s="134" t="s">
        <v>2</v>
      </c>
      <c r="D2" s="135" t="s">
        <v>81</v>
      </c>
      <c r="E2" s="135" t="s">
        <v>82</v>
      </c>
      <c r="F2" s="135" t="s">
        <v>59</v>
      </c>
      <c r="G2" s="136" t="s">
        <v>58</v>
      </c>
      <c r="H2" s="33"/>
      <c r="N2" t="s">
        <v>77</v>
      </c>
    </row>
    <row r="3" spans="1:14" ht="18.75" customHeight="1" x14ac:dyDescent="0.25">
      <c r="A3" s="168" t="s">
        <v>91</v>
      </c>
      <c r="B3" s="2" t="s">
        <v>764</v>
      </c>
      <c r="C3" s="2" t="s">
        <v>3</v>
      </c>
      <c r="D3" s="10">
        <v>48</v>
      </c>
      <c r="E3" s="22" t="e">
        <f ca="1">SUM(Stock!D3,-(_xlfn.XLOOKUP(Stock!B3,SCAN!$B$3:$B$1000,SCAN!$C$3:$C$1000,0)),(_xlfn.XLOOKUP(Stock!B3,SCAN!$I$3:$I$1000,SCAN!$J$3:$J$1000,0)))</f>
        <v>#NAME?</v>
      </c>
      <c r="F3" s="10">
        <v>30</v>
      </c>
      <c r="G3" s="23" t="e" cm="1">
        <f t="array" aca="1" ref="G3" ca="1">_xlfn.IFS(E3&lt;F3,1,E3=F3,1,E3&gt;F3,"")</f>
        <v>#NAME?</v>
      </c>
      <c r="H3" s="25"/>
      <c r="I3" s="173" t="s">
        <v>78</v>
      </c>
    </row>
    <row r="4" spans="1:14" ht="18.75" customHeight="1" thickBot="1" x14ac:dyDescent="0.3">
      <c r="A4" s="169"/>
      <c r="B4" s="1" t="s">
        <v>765</v>
      </c>
      <c r="C4" s="1" t="s">
        <v>4</v>
      </c>
      <c r="D4" s="8">
        <v>22</v>
      </c>
      <c r="E4" s="15" t="e">
        <f ca="1">SUM(Stock!D4,-(_xlfn.XLOOKUP(Stock!B4,SCAN!$B$3:$B$1000,SCAN!$C$3:$C$1000,0)),(_xlfn.XLOOKUP(Stock!B4,SCAN!$I$3:$I$1000,SCAN!$J$3:$J$1000,0)))</f>
        <v>#NAME?</v>
      </c>
      <c r="F4" s="8">
        <v>25</v>
      </c>
      <c r="G4" s="21" t="e" cm="1">
        <f t="array" aca="1" ref="G4" ca="1">_xlfn.IFS(E4&lt;F4,1,E4=F4,1,E4&gt;F4,"")</f>
        <v>#NAME?</v>
      </c>
      <c r="I4" s="174"/>
    </row>
    <row r="5" spans="1:14" ht="18.75" customHeight="1" x14ac:dyDescent="0.25">
      <c r="A5" s="169"/>
      <c r="B5" s="1" t="s">
        <v>766</v>
      </c>
      <c r="C5" s="1" t="s">
        <v>5</v>
      </c>
      <c r="D5" s="8">
        <v>34</v>
      </c>
      <c r="E5" s="15">
        <f>SUM(-SUMIF(SCAN!$B:$B,B5,SCAN!$C:$C),+(SUMIF(SCAN!$I:$I,B5,SCAN!$J:$J)),D5)</f>
        <v>31</v>
      </c>
      <c r="F5" s="8">
        <v>25</v>
      </c>
      <c r="G5" s="21" t="e" cm="1">
        <f t="array" aca="1" ref="G5" ca="1">_xlfn.IFS(E5&lt;F5,1,E5=F5,1,E5&gt;F5,"")</f>
        <v>#NAME?</v>
      </c>
      <c r="I5" s="161" t="e">
        <f ca="1">SUM(G3:G141)</f>
        <v>#NAME?</v>
      </c>
    </row>
    <row r="6" spans="1:14" ht="18.75" customHeight="1" thickBot="1" x14ac:dyDescent="0.3">
      <c r="A6" s="169"/>
      <c r="B6" s="1" t="s">
        <v>767</v>
      </c>
      <c r="C6" s="1" t="s">
        <v>6</v>
      </c>
      <c r="D6" s="8">
        <v>49</v>
      </c>
      <c r="E6" s="15">
        <f>SUM(-SUMIF(SCAN!$B:$B,B6,SCAN!$C:$C),+(SUMIF(SCAN!$I:$I,B6,SCAN!$J:$J)),D6)</f>
        <v>49</v>
      </c>
      <c r="F6" s="8">
        <v>20</v>
      </c>
      <c r="G6" s="21" t="e" cm="1">
        <f t="array" aca="1" ref="G6" ca="1">_xlfn.IFS(E6&lt;F6,1,E6=F6,1,E6&gt;F6,"")</f>
        <v>#NAME?</v>
      </c>
      <c r="I6" s="162"/>
    </row>
    <row r="7" spans="1:14" ht="18.75" customHeight="1" thickBot="1" x14ac:dyDescent="0.3">
      <c r="A7" s="169"/>
      <c r="B7" s="1" t="s">
        <v>768</v>
      </c>
      <c r="C7" s="1" t="s">
        <v>7</v>
      </c>
      <c r="D7" s="8">
        <v>30</v>
      </c>
      <c r="E7" s="15">
        <f>SUM(-SUMIF(SCAN!$B:$B,B7,SCAN!$C:$C),+(SUMIF(SCAN!$I:$I,B7,SCAN!$J:$J)),D7)</f>
        <v>28</v>
      </c>
      <c r="F7" s="8">
        <v>20</v>
      </c>
      <c r="G7" s="21" t="e" cm="1">
        <f t="array" aca="1" ref="G7" ca="1">_xlfn.IFS(E7&lt;F7,1,E7=F7,1,E7&gt;F7,"")</f>
        <v>#NAME?</v>
      </c>
    </row>
    <row r="8" spans="1:14" ht="18.75" customHeight="1" x14ac:dyDescent="0.25">
      <c r="A8" s="169"/>
      <c r="B8" s="1" t="s">
        <v>769</v>
      </c>
      <c r="C8" s="1" t="s">
        <v>8</v>
      </c>
      <c r="D8" s="8">
        <v>64</v>
      </c>
      <c r="E8" s="15">
        <f>SUM(-SUMIF(SCAN!$B:$B,B8,SCAN!$C:$C),+(SUMIF(SCAN!$I:$I,B8,SCAN!$J:$J)),D8)</f>
        <v>62</v>
      </c>
      <c r="F8" s="8">
        <v>30</v>
      </c>
      <c r="G8" s="21" t="e" cm="1">
        <f t="array" aca="1" ref="G8" ca="1">_xlfn.IFS(E8&lt;F8,1,E8=F8,1,E8&gt;F8,"")</f>
        <v>#NAME?</v>
      </c>
      <c r="I8" s="163" t="s">
        <v>83</v>
      </c>
    </row>
    <row r="9" spans="1:14" ht="18.75" customHeight="1" thickBot="1" x14ac:dyDescent="0.3">
      <c r="A9" s="169"/>
      <c r="B9" s="1" t="s">
        <v>770</v>
      </c>
      <c r="C9" s="1" t="s">
        <v>978</v>
      </c>
      <c r="D9" s="8">
        <v>72</v>
      </c>
      <c r="E9" s="15">
        <f>SUM(-SUMIF(SCAN!$B:$B,B9,SCAN!$C:$C),+(SUMIF(SCAN!$I:$I,B9,SCAN!$J:$J)),D9)</f>
        <v>62</v>
      </c>
      <c r="F9" s="8">
        <v>30</v>
      </c>
      <c r="G9" s="21" t="e" cm="1">
        <f t="array" aca="1" ref="G9" ca="1">_xlfn.IFS(E9&lt;F9,1,E9=F9,1,E9&gt;F9,"")</f>
        <v>#NAME?</v>
      </c>
      <c r="I9" s="164"/>
    </row>
    <row r="10" spans="1:14" ht="18.75" customHeight="1" x14ac:dyDescent="0.25">
      <c r="A10" s="169"/>
      <c r="B10" s="1" t="s">
        <v>771</v>
      </c>
      <c r="C10" s="1" t="s">
        <v>979</v>
      </c>
      <c r="D10" s="8">
        <v>36</v>
      </c>
      <c r="E10" s="15">
        <f>SUM(-SUMIF(SCAN!$B:$B,B10,SCAN!$C:$C),+(SUMIF(SCAN!$I:$I,B10,SCAN!$J:$J)),D10)</f>
        <v>36</v>
      </c>
      <c r="F10" s="8">
        <v>25</v>
      </c>
      <c r="G10" s="21" t="e" cm="1">
        <f t="array" aca="1" ref="G10" ca="1">_xlfn.IFS(E10&lt;F10,1,E10=F10,1,E10&gt;F10,"")</f>
        <v>#NAME?</v>
      </c>
      <c r="I10" s="26">
        <v>44349</v>
      </c>
    </row>
    <row r="11" spans="1:14" ht="18.75" customHeight="1" thickBot="1" x14ac:dyDescent="0.3">
      <c r="A11" s="169"/>
      <c r="B11" s="1" t="s">
        <v>772</v>
      </c>
      <c r="C11" s="1" t="s">
        <v>980</v>
      </c>
      <c r="D11" s="8">
        <v>79</v>
      </c>
      <c r="E11" s="15">
        <f>SUM(-SUMIF(SCAN!$B:$B,B11,SCAN!$C:$C),+(SUMIF(SCAN!$I:$I,B11,SCAN!$J:$J)),D11)</f>
        <v>70</v>
      </c>
      <c r="F11" s="8">
        <v>15</v>
      </c>
      <c r="G11" s="21" t="e" cm="1">
        <f t="array" aca="1" ref="G11" ca="1">_xlfn.IFS(E11&lt;F11,1,E11=F11,1,E11&gt;F11,"")</f>
        <v>#NAME?</v>
      </c>
      <c r="I11" s="27">
        <v>0.6333333333333333</v>
      </c>
    </row>
    <row r="12" spans="1:14" ht="18.75" customHeight="1" thickBot="1" x14ac:dyDescent="0.3">
      <c r="A12" s="170"/>
      <c r="B12" s="34" t="s">
        <v>834</v>
      </c>
      <c r="C12" s="37" t="s">
        <v>76</v>
      </c>
      <c r="D12" s="56">
        <v>3</v>
      </c>
      <c r="E12" s="16">
        <f>SUM(-SUMIF(SCAN!$B:$B,B12,SCAN!$C:$C),+(SUMIF(SCAN!$I:$I,B12,SCAN!$J:$J)),D12)</f>
        <v>3</v>
      </c>
      <c r="F12" s="35">
        <v>0</v>
      </c>
      <c r="G12" s="24" t="e" cm="1">
        <f t="array" aca="1" ref="G12" ca="1">_xlfn.IFS(E12&lt;F12,1,E12=F12,1,E12&gt;F12,"")</f>
        <v>#NAME?</v>
      </c>
      <c r="I12" s="33"/>
    </row>
    <row r="13" spans="1:14" ht="18.75" customHeight="1" x14ac:dyDescent="0.25">
      <c r="A13" s="168" t="s">
        <v>10</v>
      </c>
      <c r="B13" s="123" t="s">
        <v>773</v>
      </c>
      <c r="C13" s="123" t="s">
        <v>11</v>
      </c>
      <c r="D13" s="124">
        <v>45</v>
      </c>
      <c r="E13" s="22">
        <f>SUM(-SUMIF(SCAN!$B:$B,B13,SCAN!$C:$C),+(SUMIF(SCAN!$I:$I,B13,SCAN!$J:$J)),D13)</f>
        <v>44</v>
      </c>
      <c r="F13" s="124">
        <v>35</v>
      </c>
      <c r="G13" s="125" t="e" cm="1">
        <f t="array" aca="1" ref="G13" ca="1">_xlfn.IFS(E13&lt;F13,1,E13=F13,1,E13&gt;F13,"")</f>
        <v>#NAME?</v>
      </c>
      <c r="I13" s="64"/>
    </row>
    <row r="14" spans="1:14" ht="18.75" customHeight="1" x14ac:dyDescent="0.25">
      <c r="A14" s="169"/>
      <c r="B14" s="126" t="s">
        <v>774</v>
      </c>
      <c r="C14" s="126" t="s">
        <v>12</v>
      </c>
      <c r="D14" s="127">
        <v>30</v>
      </c>
      <c r="E14" s="15">
        <f>SUM(-SUMIF(SCAN!$B:$B,B14,SCAN!$C:$C),+(SUMIF(SCAN!$I:$I,B14,SCAN!$J:$J)),D14)</f>
        <v>23</v>
      </c>
      <c r="F14" s="127">
        <v>15</v>
      </c>
      <c r="G14" s="128" t="e" cm="1">
        <f t="array" aca="1" ref="G14" ca="1">_xlfn.IFS(E14&lt;F14,1,E14=F14,1,E14&gt;F14,"")</f>
        <v>#NAME?</v>
      </c>
      <c r="I14" s="47"/>
    </row>
    <row r="15" spans="1:14" ht="18.75" customHeight="1" thickBot="1" x14ac:dyDescent="0.3">
      <c r="A15" s="169"/>
      <c r="B15" s="126" t="s">
        <v>775</v>
      </c>
      <c r="C15" s="126" t="s">
        <v>13</v>
      </c>
      <c r="D15" s="127">
        <v>4</v>
      </c>
      <c r="E15" s="15">
        <f>SUM(-SUMIF(SCAN!$B:$B,B15,SCAN!$C:$C),+(SUMIF(SCAN!$I:$I,B15,SCAN!$J:$J)),D15)</f>
        <v>4</v>
      </c>
      <c r="F15" s="127">
        <v>0</v>
      </c>
      <c r="G15" s="128" t="e" cm="1">
        <f t="array" aca="1" ref="G15" ca="1">_xlfn.IFS(E15&lt;F15,1,E15=F15,1,E15&gt;F15,"")</f>
        <v>#NAME?</v>
      </c>
      <c r="I15" s="48"/>
    </row>
    <row r="16" spans="1:14" ht="18.75" customHeight="1" x14ac:dyDescent="0.25">
      <c r="A16" s="169"/>
      <c r="B16" s="126" t="s">
        <v>776</v>
      </c>
      <c r="C16" s="126" t="s">
        <v>14</v>
      </c>
      <c r="D16" s="127">
        <v>23</v>
      </c>
      <c r="E16" s="15">
        <f>SUM(-SUMIF(SCAN!$B:$B,B16,SCAN!$C:$C),+(SUMIF(SCAN!$I:$I,B16,SCAN!$J:$J)),D16)</f>
        <v>23</v>
      </c>
      <c r="F16" s="127">
        <v>5</v>
      </c>
      <c r="G16" s="128" t="e" cm="1">
        <f t="array" aca="1" ref="G16" ca="1">_xlfn.IFS(E16&lt;F16,1,E16=F16,1,E16&gt;F16,"")</f>
        <v>#NAME?</v>
      </c>
    </row>
    <row r="17" spans="1:10" ht="18.75" customHeight="1" x14ac:dyDescent="0.25">
      <c r="A17" s="169"/>
      <c r="B17" s="126" t="s">
        <v>777</v>
      </c>
      <c r="C17" s="126" t="s">
        <v>15</v>
      </c>
      <c r="D17" s="127">
        <v>17</v>
      </c>
      <c r="E17" s="15">
        <f>SUM(-SUMIF(SCAN!$B:$B,B17,SCAN!$C:$C),+(SUMIF(SCAN!$I:$I,B17,SCAN!$J:$J)),D17)</f>
        <v>15</v>
      </c>
      <c r="F17" s="127">
        <v>15</v>
      </c>
      <c r="G17" s="128" t="e" cm="1">
        <f t="array" aca="1" ref="G17" ca="1">_xlfn.IFS(E17&lt;F17,1,E17=F17,1,E17&gt;F17,"")</f>
        <v>#NAME?</v>
      </c>
    </row>
    <row r="18" spans="1:10" ht="18.75" customHeight="1" x14ac:dyDescent="0.25">
      <c r="A18" s="169"/>
      <c r="B18" s="126" t="s">
        <v>778</v>
      </c>
      <c r="C18" s="126" t="s">
        <v>16</v>
      </c>
      <c r="D18" s="127">
        <v>50</v>
      </c>
      <c r="E18" s="15">
        <f>SUM(-SUMIF(SCAN!$B:$B,B18,SCAN!$C:$C),+(SUMIF(SCAN!$I:$I,B18,SCAN!$J:$J)),D18)</f>
        <v>0</v>
      </c>
      <c r="F18" s="127">
        <v>200</v>
      </c>
      <c r="G18" s="128" t="e" cm="1">
        <f t="array" aca="1" ref="G18" ca="1">_xlfn.IFS(E18&lt;F18,1,E18=F18,1,E18&gt;F18,"")</f>
        <v>#NAME?</v>
      </c>
      <c r="H18" s="4"/>
    </row>
    <row r="19" spans="1:10" ht="18.75" customHeight="1" x14ac:dyDescent="0.25">
      <c r="A19" s="169"/>
      <c r="B19" s="126" t="s">
        <v>779</v>
      </c>
      <c r="C19" s="126" t="s">
        <v>17</v>
      </c>
      <c r="D19" s="127">
        <v>28</v>
      </c>
      <c r="E19" s="15">
        <f>SUM(-SUMIF(SCAN!$B:$B,B19,SCAN!$C:$C),+(SUMIF(SCAN!$I:$I,B19,SCAN!$J:$J)),D19)</f>
        <v>26</v>
      </c>
      <c r="F19" s="127">
        <v>15</v>
      </c>
      <c r="G19" s="128" t="e" cm="1">
        <f t="array" aca="1" ref="G19" ca="1">_xlfn.IFS(E19&lt;F19,1,E19=F19,1,E19&gt;F19,"")</f>
        <v>#NAME?</v>
      </c>
      <c r="I19" s="20"/>
    </row>
    <row r="20" spans="1:10" ht="18.75" customHeight="1" x14ac:dyDescent="0.25">
      <c r="A20" s="169"/>
      <c r="B20" s="126" t="s">
        <v>780</v>
      </c>
      <c r="C20" s="126" t="s">
        <v>18</v>
      </c>
      <c r="D20" s="127">
        <v>3</v>
      </c>
      <c r="E20" s="15">
        <f>SUM(-SUMIF(SCAN!$B:$B,B20,SCAN!$C:$C),+(SUMIF(SCAN!$I:$I,B20,SCAN!$J:$J)),D20)</f>
        <v>3</v>
      </c>
      <c r="F20" s="127">
        <v>15</v>
      </c>
      <c r="G20" s="128" t="e" cm="1">
        <f t="array" aca="1" ref="G20" ca="1">_xlfn.IFS(E20&lt;F20,1,E20=F20,1,E20&gt;F20,"")</f>
        <v>#NAME?</v>
      </c>
      <c r="I20" s="20"/>
    </row>
    <row r="21" spans="1:10" ht="18.75" customHeight="1" x14ac:dyDescent="0.25">
      <c r="A21" s="169"/>
      <c r="B21" s="126" t="s">
        <v>781</v>
      </c>
      <c r="C21" s="126" t="s">
        <v>19</v>
      </c>
      <c r="D21" s="127">
        <v>8</v>
      </c>
      <c r="E21" s="15">
        <f>SUM(-SUMIF(SCAN!$B:$B,B21,SCAN!$C:$C),+(SUMIF(SCAN!$I:$I,B21,SCAN!$J:$J)),D21)</f>
        <v>8</v>
      </c>
      <c r="F21" s="127">
        <v>0</v>
      </c>
      <c r="G21" s="128" t="e" cm="1">
        <f t="array" aca="1" ref="G21" ca="1">_xlfn.IFS(E21&lt;F21,1,E21=F21,1,E21&gt;F21,"")</f>
        <v>#NAME?</v>
      </c>
      <c r="J21" s="4"/>
    </row>
    <row r="22" spans="1:10" ht="18.75" customHeight="1" x14ac:dyDescent="0.25">
      <c r="A22" s="169"/>
      <c r="B22" s="126" t="s">
        <v>782</v>
      </c>
      <c r="C22" s="126" t="s">
        <v>20</v>
      </c>
      <c r="D22" s="127">
        <v>23</v>
      </c>
      <c r="E22" s="15">
        <f>SUM(-SUMIF(SCAN!$B:$B,B22,SCAN!$C:$C),+(SUMIF(SCAN!$I:$I,B22,SCAN!$J:$J)),D22)</f>
        <v>20</v>
      </c>
      <c r="F22" s="127">
        <v>15</v>
      </c>
      <c r="G22" s="128" t="e" cm="1">
        <f t="array" aca="1" ref="G22" ca="1">_xlfn.IFS(E22&lt;F22,1,E22=F22,1,E22&gt;F22,"")</f>
        <v>#NAME?</v>
      </c>
    </row>
    <row r="23" spans="1:10" ht="18.75" customHeight="1" x14ac:dyDescent="0.25">
      <c r="A23" s="169"/>
      <c r="B23" s="126" t="s">
        <v>783</v>
      </c>
      <c r="C23" s="126" t="s">
        <v>21</v>
      </c>
      <c r="D23" s="127">
        <v>19</v>
      </c>
      <c r="E23" s="15">
        <f>SUM(-SUMIF(SCAN!$B:$B,B23,SCAN!$C:$C),+(SUMIF(SCAN!$I:$I,B23,SCAN!$J:$J)),D23)</f>
        <v>19</v>
      </c>
      <c r="F23" s="127">
        <v>0</v>
      </c>
      <c r="G23" s="128" t="e" cm="1">
        <f t="array" aca="1" ref="G23" ca="1">_xlfn.IFS(E23&lt;F23,1,E23=F23,1,E23&gt;F23,"")</f>
        <v>#NAME?</v>
      </c>
    </row>
    <row r="24" spans="1:10" ht="18.75" customHeight="1" x14ac:dyDescent="0.25">
      <c r="A24" s="169"/>
      <c r="B24" s="126" t="s">
        <v>784</v>
      </c>
      <c r="C24" s="126" t="s">
        <v>22</v>
      </c>
      <c r="D24" s="127">
        <v>5</v>
      </c>
      <c r="E24" s="15">
        <f>SUM(-SUMIF(SCAN!$B:$B,B24,SCAN!$C:$C),+(SUMIF(SCAN!$I:$I,B24,SCAN!$J:$J)),D24)</f>
        <v>5</v>
      </c>
      <c r="F24" s="127">
        <v>5</v>
      </c>
      <c r="G24" s="128" t="e" cm="1">
        <f t="array" aca="1" ref="G24" ca="1">_xlfn.IFS(E24&lt;F24,1,E24=F24,1,E24&gt;F24,"")</f>
        <v>#NAME?</v>
      </c>
    </row>
    <row r="25" spans="1:10" ht="18.75" customHeight="1" x14ac:dyDescent="0.25">
      <c r="A25" s="169"/>
      <c r="B25" s="126" t="s">
        <v>785</v>
      </c>
      <c r="C25" s="126" t="s">
        <v>23</v>
      </c>
      <c r="D25" s="127">
        <v>4</v>
      </c>
      <c r="E25" s="15">
        <f>SUM(-SUMIF(SCAN!$B:$B,B25,SCAN!$C:$C),+(SUMIF(SCAN!$I:$I,B25,SCAN!$J:$J)),D25)</f>
        <v>3</v>
      </c>
      <c r="F25" s="127">
        <v>5</v>
      </c>
      <c r="G25" s="128" t="e" cm="1">
        <f t="array" aca="1" ref="G25" ca="1">_xlfn.IFS(E25&lt;F25,1,E25=F25,1,E25&gt;F25,"")</f>
        <v>#NAME?</v>
      </c>
    </row>
    <row r="26" spans="1:10" ht="18.75" customHeight="1" x14ac:dyDescent="0.25">
      <c r="A26" s="169"/>
      <c r="B26" s="126" t="s">
        <v>786</v>
      </c>
      <c r="C26" s="126" t="s">
        <v>24</v>
      </c>
      <c r="D26" s="127">
        <v>6</v>
      </c>
      <c r="E26" s="15">
        <f>SUM(-SUMIF(SCAN!$B:$B,B26,SCAN!$C:$C),+(SUMIF(SCAN!$I:$I,B26,SCAN!$J:$J)),D26)</f>
        <v>-2</v>
      </c>
      <c r="F26" s="127">
        <v>5</v>
      </c>
      <c r="G26" s="128" t="e" cm="1">
        <f t="array" aca="1" ref="G26" ca="1">_xlfn.IFS(E26&lt;F26,1,E26=F26,1,E26&gt;F26,"")</f>
        <v>#NAME?</v>
      </c>
      <c r="J26" s="4"/>
    </row>
    <row r="27" spans="1:10" ht="18.75" customHeight="1" x14ac:dyDescent="0.25">
      <c r="A27" s="169"/>
      <c r="B27" s="129" t="s">
        <v>787</v>
      </c>
      <c r="C27" s="129" t="s">
        <v>25</v>
      </c>
      <c r="D27" s="130">
        <v>13</v>
      </c>
      <c r="E27" s="15">
        <f>SUM(-SUMIF(SCAN!$B:$B,B27,SCAN!$C:$C),+(SUMIF(SCAN!$I:$I,B27,SCAN!$J:$J)),D27)</f>
        <v>11</v>
      </c>
      <c r="F27" s="130">
        <v>5</v>
      </c>
      <c r="G27" s="131" t="e" cm="1">
        <f t="array" aca="1" ref="G27" ca="1">_xlfn.IFS(E27&lt;F27,1,E27=F27,1,E27&gt;F27,"")</f>
        <v>#NAME?</v>
      </c>
    </row>
    <row r="28" spans="1:10" ht="18.75" customHeight="1" x14ac:dyDescent="0.25">
      <c r="A28" s="169"/>
      <c r="B28" s="126" t="s">
        <v>788</v>
      </c>
      <c r="C28" s="126" t="s">
        <v>88</v>
      </c>
      <c r="D28" s="127">
        <v>0</v>
      </c>
      <c r="E28" s="15">
        <f>SUM(-SUMIF(SCAN!$B:$B,B28,SCAN!$C:$C),+(SUMIF(SCAN!$I:$I,B28,SCAN!$J:$J)),D28)</f>
        <v>0</v>
      </c>
      <c r="F28" s="127">
        <v>0</v>
      </c>
      <c r="G28" s="128" t="e" cm="1">
        <f t="array" aca="1" ref="G28" ca="1">_xlfn.IFS(E28&lt;F28,1,E28=F28,1,E28&gt;F28,"")</f>
        <v>#NAME?</v>
      </c>
    </row>
    <row r="29" spans="1:10" ht="18.75" customHeight="1" x14ac:dyDescent="0.25">
      <c r="A29" s="169"/>
      <c r="B29" s="126" t="s">
        <v>908</v>
      </c>
      <c r="C29" s="86" t="s">
        <v>876</v>
      </c>
      <c r="D29" s="127">
        <v>23</v>
      </c>
      <c r="E29" s="15">
        <f>SUM(-SUMIF(SCAN!$B:$B,B29,SCAN!$C:$C),+(SUMIF(SCAN!$I:$I,B29,SCAN!$J:$J)),D29)</f>
        <v>21</v>
      </c>
      <c r="F29" s="127">
        <v>0</v>
      </c>
      <c r="G29" s="128" t="e" cm="1">
        <f t="array" aca="1" ref="G29" ca="1">_xlfn.IFS(E29&lt;F29,1,E29=F29,1,E29&gt;F29,"")</f>
        <v>#NAME?</v>
      </c>
    </row>
    <row r="30" spans="1:10" ht="18.75" customHeight="1" x14ac:dyDescent="0.25">
      <c r="A30" s="169"/>
      <c r="B30" s="126" t="s">
        <v>909</v>
      </c>
      <c r="C30" s="86" t="s">
        <v>1304</v>
      </c>
      <c r="D30" s="127">
        <v>0</v>
      </c>
      <c r="E30" s="15">
        <f>SUM(-SUMIF(SCAN!$B:$B,B30,SCAN!$C:$C),+(SUMIF(SCAN!$I:$I,B30,SCAN!$J:$J)),D30)</f>
        <v>0</v>
      </c>
      <c r="F30" s="127">
        <v>0</v>
      </c>
      <c r="G30" s="128" t="e" cm="1">
        <f t="array" aca="1" ref="G30" ca="1">_xlfn.IFS(E30&lt;F30,1,E30=F30,1,E30&gt;F30,"")</f>
        <v>#NAME?</v>
      </c>
    </row>
    <row r="31" spans="1:10" ht="18.75" customHeight="1" x14ac:dyDescent="0.25">
      <c r="A31" s="169"/>
      <c r="B31" s="126" t="s">
        <v>910</v>
      </c>
      <c r="C31" s="86" t="s">
        <v>926</v>
      </c>
      <c r="D31" s="127">
        <v>14</v>
      </c>
      <c r="E31" s="15">
        <f>SUM(-SUMIF(SCAN!$B:$B,B31,SCAN!$C:$C),+(SUMIF(SCAN!$I:$I,B31,SCAN!$J:$J)),D31)</f>
        <v>14</v>
      </c>
      <c r="F31" s="127">
        <v>0</v>
      </c>
      <c r="G31" s="128" t="e" cm="1">
        <f t="array" aca="1" ref="G31" ca="1">_xlfn.IFS(E31&lt;F31,1,E31=F31,1,E31&gt;F31,"")</f>
        <v>#NAME?</v>
      </c>
    </row>
    <row r="32" spans="1:10" ht="18.75" customHeight="1" x14ac:dyDescent="0.25">
      <c r="A32" s="169"/>
      <c r="B32" s="126" t="s">
        <v>911</v>
      </c>
      <c r="C32" s="86" t="s">
        <v>885</v>
      </c>
      <c r="D32" s="127">
        <v>2</v>
      </c>
      <c r="E32" s="15">
        <f>SUM(-SUMIF(SCAN!$B:$B,B32,SCAN!$C:$C),+(SUMIF(SCAN!$I:$I,B32,SCAN!$J:$J)),D32)</f>
        <v>2</v>
      </c>
      <c r="F32" s="127">
        <v>0</v>
      </c>
      <c r="G32" s="128" t="e" cm="1">
        <f t="array" aca="1" ref="G32" ca="1">_xlfn.IFS(E32&lt;F32,1,E32=F32,1,E32&gt;F32,"")</f>
        <v>#NAME?</v>
      </c>
    </row>
    <row r="33" spans="1:8" ht="18.75" customHeight="1" x14ac:dyDescent="0.25">
      <c r="A33" s="169"/>
      <c r="B33" s="126" t="s">
        <v>912</v>
      </c>
      <c r="C33" s="86" t="s">
        <v>886</v>
      </c>
      <c r="D33" s="127">
        <v>21</v>
      </c>
      <c r="E33" s="15">
        <f>SUM(-SUMIF(SCAN!$B:$B,B33,SCAN!$C:$C),+(SUMIF(SCAN!$I:$I,B33,SCAN!$J:$J)),D33)</f>
        <v>21</v>
      </c>
      <c r="F33" s="127">
        <v>0</v>
      </c>
      <c r="G33" s="128" t="e" cm="1">
        <f t="array" aca="1" ref="G33" ca="1">_xlfn.IFS(E33&lt;F33,1,E33=F33,1,E33&gt;F33,"")</f>
        <v>#NAME?</v>
      </c>
    </row>
    <row r="34" spans="1:8" ht="18.75" customHeight="1" x14ac:dyDescent="0.25">
      <c r="A34" s="169"/>
      <c r="B34" s="126" t="s">
        <v>913</v>
      </c>
      <c r="C34" s="86" t="s">
        <v>887</v>
      </c>
      <c r="D34" s="127">
        <v>2</v>
      </c>
      <c r="E34" s="15">
        <f>SUM(-SUMIF(SCAN!$B:$B,B34,SCAN!$C:$C),+(SUMIF(SCAN!$I:$I,B34,SCAN!$J:$J)),D34)</f>
        <v>2</v>
      </c>
      <c r="F34" s="127">
        <v>0</v>
      </c>
      <c r="G34" s="128" t="e" cm="1">
        <f t="array" aca="1" ref="G34" ca="1">_xlfn.IFS(E34&lt;F34,1,E34=F34,1,E34&gt;F34,"")</f>
        <v>#NAME?</v>
      </c>
    </row>
    <row r="35" spans="1:8" ht="18.75" customHeight="1" x14ac:dyDescent="0.25">
      <c r="A35" s="169"/>
      <c r="B35" s="126" t="s">
        <v>914</v>
      </c>
      <c r="C35" s="86" t="s">
        <v>927</v>
      </c>
      <c r="D35" s="127">
        <v>7</v>
      </c>
      <c r="E35" s="15">
        <f>SUM(-SUMIF(SCAN!$B:$B,B35,SCAN!$C:$C),+(SUMIF(SCAN!$I:$I,B35,SCAN!$J:$J)),D35)</f>
        <v>7</v>
      </c>
      <c r="F35" s="127">
        <v>0</v>
      </c>
      <c r="G35" s="128" t="e" cm="1">
        <f t="array" aca="1" ref="G35" ca="1">_xlfn.IFS(E35&lt;F35,1,E35=F35,1,E35&gt;F35,"")</f>
        <v>#NAME?</v>
      </c>
    </row>
    <row r="36" spans="1:8" ht="18.75" customHeight="1" x14ac:dyDescent="0.25">
      <c r="A36" s="169"/>
      <c r="B36" s="126" t="s">
        <v>915</v>
      </c>
      <c r="C36" s="86" t="s">
        <v>928</v>
      </c>
      <c r="D36" s="127">
        <v>1</v>
      </c>
      <c r="E36" s="15">
        <f>SUM(-SUMIF(SCAN!$B:$B,B36,SCAN!$C:$C),+(SUMIF(SCAN!$I:$I,B36,SCAN!$J:$J)),D36)</f>
        <v>1</v>
      </c>
      <c r="F36" s="127">
        <v>0</v>
      </c>
      <c r="G36" s="128" t="e" cm="1">
        <f t="array" aca="1" ref="G36" ca="1">_xlfn.IFS(E36&lt;F36,1,E36=F36,1,E36&gt;F36,"")</f>
        <v>#NAME?</v>
      </c>
    </row>
    <row r="37" spans="1:8" ht="18.75" customHeight="1" x14ac:dyDescent="0.25">
      <c r="A37" s="169"/>
      <c r="B37" s="126" t="s">
        <v>916</v>
      </c>
      <c r="C37" s="86" t="s">
        <v>929</v>
      </c>
      <c r="D37" s="127">
        <v>2</v>
      </c>
      <c r="E37" s="15">
        <f>SUM(-SUMIF(SCAN!$B:$B,B37,SCAN!$C:$C),+(SUMIF(SCAN!$I:$I,B37,SCAN!$J:$J)),D37)</f>
        <v>2</v>
      </c>
      <c r="F37" s="127">
        <v>0</v>
      </c>
      <c r="G37" s="128" t="e" cm="1">
        <f t="array" aca="1" ref="G37" ca="1">_xlfn.IFS(E37&lt;F37,1,E37=F37,1,E37&gt;F37,"")</f>
        <v>#NAME?</v>
      </c>
    </row>
    <row r="38" spans="1:8" ht="18.75" customHeight="1" x14ac:dyDescent="0.25">
      <c r="A38" s="169"/>
      <c r="B38" s="126" t="s">
        <v>917</v>
      </c>
      <c r="C38" s="86" t="s">
        <v>888</v>
      </c>
      <c r="D38" s="127">
        <v>0</v>
      </c>
      <c r="E38" s="15">
        <f>SUM(-SUMIF(SCAN!$B:$B,B38,SCAN!$C:$C),+(SUMIF(SCAN!$I:$I,B38,SCAN!$J:$J)),D38)</f>
        <v>0</v>
      </c>
      <c r="F38" s="127">
        <v>0</v>
      </c>
      <c r="G38" s="128" t="e" cm="1">
        <f t="array" aca="1" ref="G38" ca="1">_xlfn.IFS(E38&lt;F38,1,E38=F38,1,E38&gt;F38,"")</f>
        <v>#NAME?</v>
      </c>
      <c r="H38" s="4"/>
    </row>
    <row r="39" spans="1:8" ht="18.75" customHeight="1" x14ac:dyDescent="0.25">
      <c r="A39" s="169"/>
      <c r="B39" s="126" t="s">
        <v>918</v>
      </c>
      <c r="C39" s="86" t="s">
        <v>889</v>
      </c>
      <c r="D39" s="127">
        <v>10</v>
      </c>
      <c r="E39" s="15">
        <f>SUM(-SUMIF(SCAN!$B:$B,B39,SCAN!$C:$C),+(SUMIF(SCAN!$I:$I,B39,SCAN!$J:$J)),D39)</f>
        <v>10</v>
      </c>
      <c r="F39" s="127">
        <v>0</v>
      </c>
      <c r="G39" s="128" t="e" cm="1">
        <f t="array" aca="1" ref="G39" ca="1">_xlfn.IFS(E39&lt;F39,1,E39=F39,1,E39&gt;F39,"")</f>
        <v>#NAME?</v>
      </c>
    </row>
    <row r="40" spans="1:8" ht="18.75" customHeight="1" x14ac:dyDescent="0.25">
      <c r="A40" s="169"/>
      <c r="B40" s="126" t="s">
        <v>919</v>
      </c>
      <c r="C40" s="86" t="s">
        <v>930</v>
      </c>
      <c r="D40" s="127">
        <v>4</v>
      </c>
      <c r="E40" s="15">
        <f>SUM(-SUMIF(SCAN!$B:$B,B40,SCAN!$C:$C),+(SUMIF(SCAN!$I:$I,B40,SCAN!$J:$J)),D40)</f>
        <v>4</v>
      </c>
      <c r="F40" s="127">
        <v>0</v>
      </c>
      <c r="G40" s="128" t="e" cm="1">
        <f t="array" aca="1" ref="G40" ca="1">_xlfn.IFS(E40&lt;F40,1,E40=F40,1,E40&gt;F40,"")</f>
        <v>#NAME?</v>
      </c>
    </row>
    <row r="41" spans="1:8" ht="18.75" customHeight="1" x14ac:dyDescent="0.25">
      <c r="A41" s="169"/>
      <c r="B41" s="126" t="s">
        <v>920</v>
      </c>
      <c r="C41" s="86" t="s">
        <v>890</v>
      </c>
      <c r="D41" s="127">
        <v>24</v>
      </c>
      <c r="E41" s="15">
        <f>SUM(-SUMIF(SCAN!$B:$B,B41,SCAN!$C:$C),+(SUMIF(SCAN!$I:$I,B41,SCAN!$J:$J)),D41)</f>
        <v>23</v>
      </c>
      <c r="F41" s="127">
        <v>0</v>
      </c>
      <c r="G41" s="128" t="e" cm="1">
        <f t="array" aca="1" ref="G41" ca="1">_xlfn.IFS(E41&lt;F41,1,E41=F41,1,E41&gt;F41,"")</f>
        <v>#NAME?</v>
      </c>
    </row>
    <row r="42" spans="1:8" ht="18.75" customHeight="1" x14ac:dyDescent="0.25">
      <c r="A42" s="169"/>
      <c r="B42" s="126" t="s">
        <v>921</v>
      </c>
      <c r="C42" s="86" t="s">
        <v>892</v>
      </c>
      <c r="D42" s="127">
        <v>6</v>
      </c>
      <c r="E42" s="15">
        <f>SUM(-SUMIF(SCAN!$B:$B,B42,SCAN!$C:$C),+(SUMIF(SCAN!$I:$I,B42,SCAN!$J:$J)),D42)</f>
        <v>6</v>
      </c>
      <c r="F42" s="127">
        <v>0</v>
      </c>
      <c r="G42" s="128" t="e" cm="1">
        <f t="array" aca="1" ref="G42" ca="1">_xlfn.IFS(E42&lt;F42,1,E42=F42,1,E42&gt;F42,"")</f>
        <v>#NAME?</v>
      </c>
    </row>
    <row r="43" spans="1:8" ht="18.75" customHeight="1" x14ac:dyDescent="0.25">
      <c r="A43" s="169"/>
      <c r="B43" s="126" t="s">
        <v>922</v>
      </c>
      <c r="C43" s="86" t="s">
        <v>891</v>
      </c>
      <c r="D43" s="127">
        <v>4</v>
      </c>
      <c r="E43" s="15">
        <f>SUM(-SUMIF(SCAN!$B:$B,B43,SCAN!$C:$C),+(SUMIF(SCAN!$I:$I,B43,SCAN!$J:$J)),D43)</f>
        <v>4</v>
      </c>
      <c r="F43" s="127">
        <v>0</v>
      </c>
      <c r="G43" s="128" t="e" cm="1">
        <f t="array" aca="1" ref="G43" ca="1">_xlfn.IFS(E43&lt;F43,1,E43=F43,1,E43&gt;F43,"")</f>
        <v>#NAME?</v>
      </c>
    </row>
    <row r="44" spans="1:8" ht="18.75" customHeight="1" x14ac:dyDescent="0.25">
      <c r="A44" s="169"/>
      <c r="B44" s="126" t="s">
        <v>923</v>
      </c>
      <c r="C44" s="86" t="s">
        <v>1322</v>
      </c>
      <c r="D44" s="127">
        <v>0</v>
      </c>
      <c r="E44" s="15">
        <f>SUM(-SUMIF(SCAN!$B:$B,B44,SCAN!$C:$C),+(SUMIF(SCAN!$I:$I,B44,SCAN!$J:$J)),D44)</f>
        <v>0</v>
      </c>
      <c r="F44" s="127">
        <v>0</v>
      </c>
      <c r="G44" s="128" t="e" cm="1">
        <f t="array" aca="1" ref="G44" ca="1">_xlfn.IFS(E44&lt;F44,1,E44=F44,1,E44&gt;F44,"")</f>
        <v>#NAME?</v>
      </c>
    </row>
    <row r="45" spans="1:8" ht="18.75" customHeight="1" x14ac:dyDescent="0.25">
      <c r="A45" s="169"/>
      <c r="B45" s="129" t="s">
        <v>924</v>
      </c>
      <c r="C45" s="89" t="s">
        <v>894</v>
      </c>
      <c r="D45" s="130">
        <v>5</v>
      </c>
      <c r="E45" s="15">
        <f>SUM(-SUMIF(SCAN!$B:$B,B45,SCAN!$C:$C),+(SUMIF(SCAN!$I:$I,B45,SCAN!$J:$J)),D45)</f>
        <v>5</v>
      </c>
      <c r="F45" s="130">
        <v>0</v>
      </c>
      <c r="G45" s="128" t="e" cm="1">
        <f t="array" aca="1" ref="G45" ca="1">_xlfn.IFS(E45&lt;F45,1,E45=F45,1,E45&gt;F45,"")</f>
        <v>#NAME?</v>
      </c>
    </row>
    <row r="46" spans="1:8" ht="18.75" customHeight="1" x14ac:dyDescent="0.25">
      <c r="A46" s="169"/>
      <c r="B46" s="129" t="s">
        <v>1454</v>
      </c>
      <c r="C46" s="89" t="s">
        <v>1455</v>
      </c>
      <c r="D46" s="130">
        <v>9</v>
      </c>
      <c r="E46" s="15">
        <f>SUM(-SUMIF(SCAN!$B:$B,B46,SCAN!$C:$C),+(SUMIF(SCAN!$I:$I,B46,SCAN!$J:$J)),D46)</f>
        <v>8</v>
      </c>
      <c r="F46" s="130">
        <v>0</v>
      </c>
      <c r="G46" s="128" t="e" cm="1">
        <f t="array" aca="1" ref="G46" ca="1">_xlfn.IFS(E46&lt;F46,1,E46=F46,1,E46&gt;F46,"")</f>
        <v>#NAME?</v>
      </c>
    </row>
    <row r="47" spans="1:8" ht="18.75" customHeight="1" x14ac:dyDescent="0.25">
      <c r="A47" s="169"/>
      <c r="B47" s="126" t="s">
        <v>1370</v>
      </c>
      <c r="C47" s="86" t="s">
        <v>1459</v>
      </c>
      <c r="D47" s="127">
        <v>6</v>
      </c>
      <c r="E47" s="15">
        <f>SUM(-SUMIF(SCAN!$B:$B,B47,SCAN!$C:$C),+(SUMIF(SCAN!$I:$I,B47,SCAN!$J:$J)),D47)</f>
        <v>6</v>
      </c>
      <c r="F47" s="127">
        <v>0</v>
      </c>
      <c r="G47" s="128" t="e" cm="1">
        <f t="array" aca="1" ref="G47" ca="1">_xlfn.IFS(E47&lt;F47,1,E47=F47,1,E47&gt;F47,"")</f>
        <v>#NAME?</v>
      </c>
    </row>
    <row r="48" spans="1:8" ht="18.75" customHeight="1" x14ac:dyDescent="0.25">
      <c r="A48" s="169"/>
      <c r="B48" s="126" t="s">
        <v>1457</v>
      </c>
      <c r="C48" s="86" t="s">
        <v>1460</v>
      </c>
      <c r="D48" s="127">
        <v>4</v>
      </c>
      <c r="E48" s="15">
        <f>SUM(-SUMIF(SCAN!$B:$B,B48,SCAN!$C:$C),+(SUMIF(SCAN!$I:$I,B48,SCAN!$J:$J)),D48)</f>
        <v>4</v>
      </c>
      <c r="F48" s="127">
        <v>0</v>
      </c>
      <c r="G48" s="128" t="e" cm="1">
        <f t="array" aca="1" ref="G48" ca="1">_xlfn.IFS(E48&lt;F48,1,E48=F48,1,E48&gt;F48,"")</f>
        <v>#NAME?</v>
      </c>
    </row>
    <row r="49" spans="1:7" ht="18.75" customHeight="1" thickBot="1" x14ac:dyDescent="0.3">
      <c r="A49" s="170"/>
      <c r="B49" s="132" t="s">
        <v>1458</v>
      </c>
      <c r="C49" s="88" t="s">
        <v>1461</v>
      </c>
      <c r="D49" s="133">
        <v>4</v>
      </c>
      <c r="E49" s="16">
        <f>SUM(-SUMIF(SCAN!$B:$B,B49,SCAN!$C:$C),+(SUMIF(SCAN!$I:$I,B49,SCAN!$J:$J)),D49)</f>
        <v>4</v>
      </c>
      <c r="F49" s="133">
        <v>0</v>
      </c>
      <c r="G49" s="128" t="e" cm="1">
        <f t="array" aca="1" ref="G49" ca="1">_xlfn.IFS(E49&lt;F49,1,E49=F49,1,E49&gt;F49,"")</f>
        <v>#NAME?</v>
      </c>
    </row>
    <row r="50" spans="1:7" ht="18.75" customHeight="1" x14ac:dyDescent="0.25">
      <c r="A50" s="168" t="s">
        <v>90</v>
      </c>
      <c r="B50" s="2" t="s">
        <v>789</v>
      </c>
      <c r="C50" s="2" t="s">
        <v>26</v>
      </c>
      <c r="D50" s="10">
        <v>130</v>
      </c>
      <c r="E50" s="22">
        <f>SUM(-SUMIF(SCAN!$B:$B,B50,SCAN!$C:$C),+(SUMIF(SCAN!$I:$I,B50,SCAN!$J:$J)),D50)</f>
        <v>129</v>
      </c>
      <c r="F50" s="10">
        <v>0</v>
      </c>
      <c r="G50" s="23" t="e" cm="1">
        <f t="array" aca="1" ref="G50" ca="1">_xlfn.IFS(E50&lt;F50,1,E50=F50,1,E50&gt;F50,"")</f>
        <v>#NAME?</v>
      </c>
    </row>
    <row r="51" spans="1:7" ht="18.75" customHeight="1" x14ac:dyDescent="0.25">
      <c r="A51" s="169"/>
      <c r="B51" s="1" t="s">
        <v>790</v>
      </c>
      <c r="C51" s="1" t="s">
        <v>27</v>
      </c>
      <c r="D51" s="8">
        <v>14</v>
      </c>
      <c r="E51" s="15">
        <f>SUM(-SUMIF(SCAN!$B:$B,B51,SCAN!$C:$C),+(SUMIF(SCAN!$I:$I,B51,SCAN!$J:$J)),D51)</f>
        <v>5</v>
      </c>
      <c r="F51" s="8">
        <v>0</v>
      </c>
      <c r="G51" s="21" t="e" cm="1">
        <f t="array" aca="1" ref="G51" ca="1">_xlfn.IFS(E51&lt;F51,1,E51=F51,1,E51&gt;F51,"")</f>
        <v>#NAME?</v>
      </c>
    </row>
    <row r="52" spans="1:7" ht="18.75" customHeight="1" x14ac:dyDescent="0.25">
      <c r="A52" s="169"/>
      <c r="B52" s="1" t="s">
        <v>791</v>
      </c>
      <c r="C52" s="1" t="s">
        <v>28</v>
      </c>
      <c r="D52" s="8">
        <v>35</v>
      </c>
      <c r="E52" s="15">
        <f>SUM(-SUMIF(SCAN!$B:$B,B52,SCAN!$C:$C),+(SUMIF(SCAN!$I:$I,B52,SCAN!$J:$J)),D52)</f>
        <v>34</v>
      </c>
      <c r="F52" s="8">
        <v>0</v>
      </c>
      <c r="G52" s="21" t="e" cm="1">
        <f t="array" aca="1" ref="G52" ca="1">_xlfn.IFS(E52&lt;F52,1,E52=F52,1,E52&gt;F52,"")</f>
        <v>#NAME?</v>
      </c>
    </row>
    <row r="53" spans="1:7" ht="18.75" customHeight="1" x14ac:dyDescent="0.25">
      <c r="A53" s="169"/>
      <c r="B53" s="1" t="s">
        <v>792</v>
      </c>
      <c r="C53" s="1" t="s">
        <v>29</v>
      </c>
      <c r="D53" s="8">
        <v>48</v>
      </c>
      <c r="E53" s="15">
        <f>SUM(-SUMIF(SCAN!$B:$B,B53,SCAN!$C:$C),+(SUMIF(SCAN!$I:$I,B53,SCAN!$J:$J)),D53)</f>
        <v>34</v>
      </c>
      <c r="F53" s="8">
        <v>0</v>
      </c>
      <c r="G53" s="21" t="e" cm="1">
        <f t="array" aca="1" ref="G53" ca="1">_xlfn.IFS(E53&lt;F53,1,E53=F53,1,E53&gt;F53,"")</f>
        <v>#NAME?</v>
      </c>
    </row>
    <row r="54" spans="1:7" ht="18.75" customHeight="1" x14ac:dyDescent="0.25">
      <c r="A54" s="169"/>
      <c r="B54" s="1" t="s">
        <v>793</v>
      </c>
      <c r="C54" s="1" t="s">
        <v>30</v>
      </c>
      <c r="D54" s="8">
        <v>10</v>
      </c>
      <c r="E54" s="15">
        <f>SUM(-SUMIF(SCAN!$B:$B,B54,SCAN!$C:$C),+(SUMIF(SCAN!$I:$I,B54,SCAN!$J:$J)),D54)</f>
        <v>46</v>
      </c>
      <c r="F54" s="8">
        <v>0</v>
      </c>
      <c r="G54" s="21" t="e" cm="1">
        <f t="array" aca="1" ref="G54" ca="1">_xlfn.IFS(E54&lt;F54,1,E54=F54,1,E54&gt;F54,"")</f>
        <v>#NAME?</v>
      </c>
    </row>
    <row r="55" spans="1:7" ht="18.75" customHeight="1" x14ac:dyDescent="0.25">
      <c r="A55" s="169"/>
      <c r="B55" s="1" t="s">
        <v>794</v>
      </c>
      <c r="C55" s="1" t="s">
        <v>31</v>
      </c>
      <c r="D55" s="8">
        <v>66</v>
      </c>
      <c r="E55" s="15">
        <f>SUM(-SUMIF(SCAN!$B:$B,B55,SCAN!$C:$C),+(SUMIF(SCAN!$I:$I,B55,SCAN!$J:$J)),D55)</f>
        <v>75</v>
      </c>
      <c r="F55" s="8">
        <v>0</v>
      </c>
      <c r="G55" s="21" t="e" cm="1">
        <f t="array" aca="1" ref="G55" ca="1">_xlfn.IFS(E55&lt;F55,1,E55=F55,1,E55&gt;F55,"")</f>
        <v>#NAME?</v>
      </c>
    </row>
    <row r="56" spans="1:7" ht="18.75" customHeight="1" x14ac:dyDescent="0.25">
      <c r="A56" s="169"/>
      <c r="B56" s="1" t="s">
        <v>795</v>
      </c>
      <c r="C56" s="1" t="s">
        <v>32</v>
      </c>
      <c r="D56" s="8">
        <v>5</v>
      </c>
      <c r="E56" s="15">
        <f>SUM(-SUMIF(SCAN!$B:$B,B56,SCAN!$C:$C),+(SUMIF(SCAN!$I:$I,B56,SCAN!$J:$J)),D56)</f>
        <v>5</v>
      </c>
      <c r="F56" s="8">
        <v>0</v>
      </c>
      <c r="G56" s="21" t="e" cm="1">
        <f t="array" aca="1" ref="G56" ca="1">_xlfn.IFS(E56&lt;F56,1,E56=F56,1,E56&gt;F56,"")</f>
        <v>#NAME?</v>
      </c>
    </row>
    <row r="57" spans="1:7" ht="18.75" customHeight="1" x14ac:dyDescent="0.25">
      <c r="A57" s="169"/>
      <c r="B57" s="1" t="s">
        <v>796</v>
      </c>
      <c r="C57" s="1" t="s">
        <v>33</v>
      </c>
      <c r="D57" s="8">
        <v>0</v>
      </c>
      <c r="E57" s="15">
        <f>SUM(-SUMIF(SCAN!$B:$B,B57,SCAN!$C:$C),+(SUMIF(SCAN!$I:$I,B57,SCAN!$J:$J)),D57)</f>
        <v>11</v>
      </c>
      <c r="F57" s="8">
        <v>0</v>
      </c>
      <c r="G57" s="21" t="e" cm="1">
        <f t="array" aca="1" ref="G57" ca="1">_xlfn.IFS(E57&lt;F57,1,E57=F57,1,E57&gt;F57,"")</f>
        <v>#NAME?</v>
      </c>
    </row>
    <row r="58" spans="1:7" ht="18.75" customHeight="1" x14ac:dyDescent="0.25">
      <c r="A58" s="169"/>
      <c r="B58" s="1" t="s">
        <v>797</v>
      </c>
      <c r="C58" s="1" t="s">
        <v>41</v>
      </c>
      <c r="D58" s="8">
        <v>36</v>
      </c>
      <c r="E58" s="15">
        <f>SUM(-SUMIF(SCAN!$B:$B,B58,SCAN!$C:$C),+(SUMIF(SCAN!$I:$I,B58,SCAN!$J:$J)),D58)</f>
        <v>31</v>
      </c>
      <c r="F58" s="8">
        <v>0</v>
      </c>
      <c r="G58" s="21" t="e" cm="1">
        <f t="array" aca="1" ref="G58" ca="1">_xlfn.IFS(E58&lt;F58,1,E58=F58,1,E58&gt;F58,"")</f>
        <v>#NAME?</v>
      </c>
    </row>
    <row r="59" spans="1:7" ht="18.75" customHeight="1" x14ac:dyDescent="0.25">
      <c r="A59" s="169"/>
      <c r="B59" s="1" t="s">
        <v>798</v>
      </c>
      <c r="C59" s="5" t="s">
        <v>85</v>
      </c>
      <c r="D59" s="8">
        <v>12</v>
      </c>
      <c r="E59" s="15">
        <f>SUM(-SUMIF(SCAN!$B:$B,B59,SCAN!$C:$C),+(SUMIF(SCAN!$I:$I,B59,SCAN!$J:$J)),D59)</f>
        <v>12</v>
      </c>
      <c r="F59" s="8">
        <v>0</v>
      </c>
      <c r="G59" s="21" t="e" cm="1">
        <f t="array" aca="1" ref="G59" ca="1">_xlfn.IFS(E59&lt;F59,1,E59=F59,1,E59&gt;F59,"")</f>
        <v>#NAME?</v>
      </c>
    </row>
    <row r="60" spans="1:7" ht="18.75" customHeight="1" x14ac:dyDescent="0.25">
      <c r="A60" s="169"/>
      <c r="B60" s="5" t="s">
        <v>966</v>
      </c>
      <c r="C60" s="5" t="s">
        <v>893</v>
      </c>
      <c r="D60" s="8">
        <v>0</v>
      </c>
      <c r="E60" s="15">
        <f>SUM(-SUMIF(SCAN!$B:$B,B60,SCAN!$C:$C),+(SUMIF(SCAN!$I:$I,B60,SCAN!$J:$J)),D60)</f>
        <v>0</v>
      </c>
      <c r="F60" s="8">
        <v>0</v>
      </c>
      <c r="G60" s="21" t="e" cm="1">
        <f t="array" aca="1" ref="G60" ca="1">_xlfn.IFS(E60&lt;F60,1,E60=F60,1,E60&gt;F60,"")</f>
        <v>#NAME?</v>
      </c>
    </row>
    <row r="61" spans="1:7" ht="18.75" customHeight="1" x14ac:dyDescent="0.25">
      <c r="A61" s="169"/>
      <c r="B61" s="79" t="s">
        <v>967</v>
      </c>
      <c r="C61" s="79" t="s">
        <v>968</v>
      </c>
      <c r="D61" s="75">
        <v>30</v>
      </c>
      <c r="E61" s="144">
        <f>SUM(-SUMIF(SCAN!$B:$B,B61,SCAN!$C:$C),+(SUMIF(SCAN!$I:$I,B61,SCAN!$J:$J)),D61)</f>
        <v>30</v>
      </c>
      <c r="F61" s="75">
        <v>0</v>
      </c>
      <c r="G61" s="85" t="e" cm="1">
        <f t="array" aca="1" ref="G61" ca="1">_xlfn.IFS(E61&lt;F61,1,E61=F61,1,E61&gt;F61,"")</f>
        <v>#NAME?</v>
      </c>
    </row>
    <row r="62" spans="1:7" ht="18.75" customHeight="1" thickBot="1" x14ac:dyDescent="0.3">
      <c r="A62" s="175"/>
      <c r="B62" s="147" t="s">
        <v>1465</v>
      </c>
      <c r="C62" s="7" t="s">
        <v>1466</v>
      </c>
      <c r="D62" s="9">
        <v>13</v>
      </c>
      <c r="E62" s="16">
        <f>SUM(-SUMIF(SCAN!$B:$B,B62,SCAN!$C:$C),+(SUMIF(SCAN!$I:$I,B62,SCAN!$J:$J)),D62)</f>
        <v>8</v>
      </c>
      <c r="F62" s="9"/>
      <c r="G62" s="24" t="e" cm="1">
        <f t="array" aca="1" ref="G62" ca="1">_xlfn.IFS(E62&lt;F62,1,E62=F62,1,E62&gt;F62,"")</f>
        <v>#NAME?</v>
      </c>
    </row>
    <row r="63" spans="1:7" ht="18.75" customHeight="1" x14ac:dyDescent="0.25">
      <c r="A63" s="169" t="s">
        <v>34</v>
      </c>
      <c r="B63" s="145" t="s">
        <v>799</v>
      </c>
      <c r="C63" s="145" t="s">
        <v>35</v>
      </c>
      <c r="D63" s="70">
        <v>0</v>
      </c>
      <c r="E63" s="146">
        <f>SUM(-SUMIF(SCAN!$B:$B,B63,SCAN!$C:$C),+(SUMIF(SCAN!$I:$I,B63,SCAN!$J:$J)),D63)</f>
        <v>90</v>
      </c>
      <c r="F63" s="70">
        <v>0</v>
      </c>
      <c r="G63" s="71" t="e" cm="1">
        <f t="array" aca="1" ref="G63" ca="1">_xlfn.IFS(E63&lt;F63,1,E63=F63,1,E63&gt;F63,"")</f>
        <v>#NAME?</v>
      </c>
    </row>
    <row r="64" spans="1:7" ht="18.75" customHeight="1" x14ac:dyDescent="0.25">
      <c r="A64" s="169"/>
      <c r="B64" s="1" t="s">
        <v>800</v>
      </c>
      <c r="C64" s="1" t="s">
        <v>1305</v>
      </c>
      <c r="D64" s="8">
        <v>145</v>
      </c>
      <c r="E64" s="15">
        <f>SUM(-SUMIF(SCAN!$B:$B,B64,SCAN!$C:$C),+(SUMIF(SCAN!$I:$I,B64,SCAN!$J:$J)),D64)</f>
        <v>145</v>
      </c>
      <c r="F64" s="8">
        <v>0</v>
      </c>
      <c r="G64" s="21" t="e" cm="1">
        <f t="array" aca="1" ref="G64" ca="1">_xlfn.IFS(E64&lt;F64,1,E64=F64,1,E64&gt;F64,"")</f>
        <v>#NAME?</v>
      </c>
    </row>
    <row r="65" spans="1:7" ht="18.75" customHeight="1" x14ac:dyDescent="0.25">
      <c r="A65" s="169"/>
      <c r="B65" s="1" t="s">
        <v>801</v>
      </c>
      <c r="C65" s="1" t="s">
        <v>36</v>
      </c>
      <c r="D65" s="8">
        <v>45</v>
      </c>
      <c r="E65" s="15">
        <f>SUM(-SUMIF(SCAN!$B:$B,B65,SCAN!$C:$C),+(SUMIF(SCAN!$I:$I,B65,SCAN!$J:$J)),D65)</f>
        <v>46</v>
      </c>
      <c r="F65" s="8">
        <v>0</v>
      </c>
      <c r="G65" s="21" t="e" cm="1">
        <f t="array" aca="1" ref="G65" ca="1">_xlfn.IFS(E65&lt;F65,1,E65=F65,1,E65&gt;F65,"")</f>
        <v>#NAME?</v>
      </c>
    </row>
    <row r="66" spans="1:7" ht="18.75" customHeight="1" x14ac:dyDescent="0.25">
      <c r="A66" s="169"/>
      <c r="B66" s="1" t="s">
        <v>802</v>
      </c>
      <c r="C66" s="1" t="s">
        <v>37</v>
      </c>
      <c r="D66" s="8">
        <v>5</v>
      </c>
      <c r="E66" s="15">
        <f>SUM(-SUMIF(SCAN!$B:$B,B66,SCAN!$C:$C),+(SUMIF(SCAN!$I:$I,B66,SCAN!$J:$J)),D66)</f>
        <v>5</v>
      </c>
      <c r="F66" s="8">
        <v>0</v>
      </c>
      <c r="G66" s="21" t="e" cm="1">
        <f t="array" aca="1" ref="G66" ca="1">_xlfn.IFS(E66&lt;F66,1,E66=F66,1,E66&gt;F66,"")</f>
        <v>#NAME?</v>
      </c>
    </row>
    <row r="67" spans="1:7" ht="18.75" customHeight="1" x14ac:dyDescent="0.25">
      <c r="A67" s="169"/>
      <c r="B67" s="1" t="s">
        <v>803</v>
      </c>
      <c r="C67" s="1" t="s">
        <v>38</v>
      </c>
      <c r="D67" s="8">
        <v>4</v>
      </c>
      <c r="E67" s="15">
        <f>SUM(-SUMIF(SCAN!$B:$B,B67,SCAN!$C:$C),+(SUMIF(SCAN!$I:$I,B67,SCAN!$J:$J)),D67)</f>
        <v>4</v>
      </c>
      <c r="F67" s="8">
        <v>0</v>
      </c>
      <c r="G67" s="21" t="e" cm="1">
        <f t="array" aca="1" ref="G67" ca="1">_xlfn.IFS(E67&lt;F67,1,E67=F67,1,E67&gt;F67,"")</f>
        <v>#NAME?</v>
      </c>
    </row>
    <row r="68" spans="1:7" ht="18.75" customHeight="1" x14ac:dyDescent="0.25">
      <c r="A68" s="169"/>
      <c r="B68" s="1" t="s">
        <v>804</v>
      </c>
      <c r="C68" s="1" t="s">
        <v>39</v>
      </c>
      <c r="D68" s="8">
        <v>29</v>
      </c>
      <c r="E68" s="15">
        <f>SUM(-SUMIF(SCAN!$B:$B,B68,SCAN!$C:$C),+(SUMIF(SCAN!$I:$I,B68,SCAN!$J:$J)),D68)</f>
        <v>31</v>
      </c>
      <c r="F68" s="8">
        <v>0</v>
      </c>
      <c r="G68" s="21" t="e" cm="1">
        <f t="array" aca="1" ref="G68" ca="1">_xlfn.IFS(E68&lt;F68,1,E68=F68,1,E68&gt;F68,"")</f>
        <v>#NAME?</v>
      </c>
    </row>
    <row r="69" spans="1:7" ht="18.75" customHeight="1" x14ac:dyDescent="0.25">
      <c r="A69" s="169"/>
      <c r="B69" s="5" t="s">
        <v>933</v>
      </c>
      <c r="C69" s="5" t="s">
        <v>868</v>
      </c>
      <c r="D69" s="8">
        <v>30</v>
      </c>
      <c r="E69" s="15">
        <f>SUM(-SUMIF(SCAN!$B:$B,B69,SCAN!$C:$C),+(SUMIF(SCAN!$I:$I,B69,SCAN!$J:$J)),D69)</f>
        <v>30</v>
      </c>
      <c r="F69" s="8">
        <v>0</v>
      </c>
      <c r="G69" s="21" t="e" cm="1">
        <f t="array" aca="1" ref="G69" ca="1">_xlfn.IFS(E69&lt;F69,1,E69=F69,1,E69&gt;F69,"")</f>
        <v>#NAME?</v>
      </c>
    </row>
    <row r="70" spans="1:7" ht="18.75" customHeight="1" x14ac:dyDescent="0.25">
      <c r="A70" s="169"/>
      <c r="B70" s="5" t="s">
        <v>934</v>
      </c>
      <c r="C70" s="5" t="s">
        <v>869</v>
      </c>
      <c r="D70" s="8">
        <v>10</v>
      </c>
      <c r="E70" s="15">
        <f>SUM(-SUMIF(SCAN!$B:$B,B70,SCAN!$C:$C),+(SUMIF(SCAN!$I:$I,B70,SCAN!$J:$J)),D70)</f>
        <v>10</v>
      </c>
      <c r="F70" s="8">
        <v>0</v>
      </c>
      <c r="G70" s="21" t="e" cm="1">
        <f t="array" aca="1" ref="G70" ca="1">_xlfn.IFS(E70&lt;F70,1,E70=F70,1,E70&gt;F70,"")</f>
        <v>#NAME?</v>
      </c>
    </row>
    <row r="71" spans="1:7" ht="18.75" customHeight="1" x14ac:dyDescent="0.25">
      <c r="A71" s="169"/>
      <c r="B71" s="5" t="s">
        <v>935</v>
      </c>
      <c r="C71" s="5" t="s">
        <v>881</v>
      </c>
      <c r="D71" s="8">
        <v>3</v>
      </c>
      <c r="E71" s="15">
        <f>SUM(-SUMIF(SCAN!$B:$B,B71,SCAN!$C:$C),+(SUMIF(SCAN!$I:$I,B71,SCAN!$J:$J)),D71)</f>
        <v>3</v>
      </c>
      <c r="F71" s="8">
        <v>0</v>
      </c>
      <c r="G71" s="21" t="e" cm="1">
        <f t="array" aca="1" ref="G71" ca="1">_xlfn.IFS(E71&lt;F71,1,E71=F71,1,E71&gt;F71,"")</f>
        <v>#NAME?</v>
      </c>
    </row>
    <row r="72" spans="1:7" ht="18.75" customHeight="1" x14ac:dyDescent="0.25">
      <c r="A72" s="169"/>
      <c r="B72" s="5" t="s">
        <v>936</v>
      </c>
      <c r="C72" s="5" t="s">
        <v>882</v>
      </c>
      <c r="D72" s="8">
        <v>8</v>
      </c>
      <c r="E72" s="15">
        <f>SUM(-SUMIF(SCAN!$B:$B,B72,SCAN!$C:$C),+(SUMIF(SCAN!$I:$I,B72,SCAN!$J:$J)),D72)</f>
        <v>8</v>
      </c>
      <c r="F72" s="8">
        <v>0</v>
      </c>
      <c r="G72" s="21" t="e" cm="1">
        <f t="array" aca="1" ref="G72" ca="1">_xlfn.IFS(E72&lt;F72,1,E72=F72,1,E72&gt;F72,"")</f>
        <v>#NAME?</v>
      </c>
    </row>
    <row r="73" spans="1:7" ht="18.75" customHeight="1" x14ac:dyDescent="0.25">
      <c r="A73" s="169"/>
      <c r="B73" s="5" t="s">
        <v>937</v>
      </c>
      <c r="C73" s="5" t="s">
        <v>938</v>
      </c>
      <c r="D73" s="8">
        <v>2</v>
      </c>
      <c r="E73" s="15">
        <f>SUM(-SUMIF(SCAN!$B:$B,B73,SCAN!$C:$C),+(SUMIF(SCAN!$I:$I,B73,SCAN!$J:$J)),D73)</f>
        <v>2</v>
      </c>
      <c r="F73" s="8">
        <v>0</v>
      </c>
      <c r="G73" s="21" t="e" cm="1">
        <f t="array" aca="1" ref="G73" ca="1">_xlfn.IFS(E73&lt;F73,1,E73=F73,1,E73&gt;F73,"")</f>
        <v>#NAME?</v>
      </c>
    </row>
    <row r="74" spans="1:7" ht="18.75" customHeight="1" thickBot="1" x14ac:dyDescent="0.3">
      <c r="A74" s="170"/>
      <c r="B74" s="7" t="s">
        <v>963</v>
      </c>
      <c r="C74" s="7" t="s">
        <v>867</v>
      </c>
      <c r="D74" s="9">
        <v>0</v>
      </c>
      <c r="E74" s="16">
        <f>SUM(-SUMIF(SCAN!$B:$B,B74,SCAN!$C:$C),+(SUMIF(SCAN!$I:$I,B74,SCAN!$J:$J)),D74)</f>
        <v>0</v>
      </c>
      <c r="F74" s="9">
        <v>0</v>
      </c>
      <c r="G74" s="24" t="e" cm="1">
        <f t="array" aca="1" ref="G74" ca="1">_xlfn.IFS(E74&lt;F74,1,E74=F74,1,E74&gt;F74,"")</f>
        <v>#NAME?</v>
      </c>
    </row>
    <row r="75" spans="1:7" ht="18.75" customHeight="1" x14ac:dyDescent="0.25">
      <c r="A75" s="168" t="s">
        <v>40</v>
      </c>
      <c r="B75" s="2" t="s">
        <v>805</v>
      </c>
      <c r="C75" s="2" t="s">
        <v>42</v>
      </c>
      <c r="D75" s="10">
        <v>12</v>
      </c>
      <c r="E75" s="22">
        <f>SUM(-SUMIF(SCAN!$B:$B,B75,SCAN!$C:$C),+(SUMIF(SCAN!$I:$I,B75,SCAN!$J:$J)),D75)</f>
        <v>10</v>
      </c>
      <c r="F75" s="10">
        <v>0</v>
      </c>
      <c r="G75" s="23" t="e" cm="1">
        <f t="array" aca="1" ref="G75" ca="1">_xlfn.IFS(E75&lt;F75,1,E75=F75,1,E75&gt;F75,"")</f>
        <v>#NAME?</v>
      </c>
    </row>
    <row r="76" spans="1:7" ht="18.75" customHeight="1" x14ac:dyDescent="0.25">
      <c r="A76" s="169"/>
      <c r="B76" s="1" t="s">
        <v>806</v>
      </c>
      <c r="C76" s="1" t="s">
        <v>43</v>
      </c>
      <c r="D76" s="8">
        <v>16</v>
      </c>
      <c r="E76" s="15">
        <f>SUM(-SUMIF(SCAN!$B:$B,B76,SCAN!$C:$C),+(SUMIF(SCAN!$I:$I,B76,SCAN!$J:$J)),D76)</f>
        <v>15</v>
      </c>
      <c r="F76" s="8">
        <v>0</v>
      </c>
      <c r="G76" s="21" t="e" cm="1">
        <f t="array" aca="1" ref="G76" ca="1">_xlfn.IFS(E76&lt;F76,1,E76=F76,1,E76&gt;F76,"")</f>
        <v>#NAME?</v>
      </c>
    </row>
    <row r="77" spans="1:7" ht="18.75" customHeight="1" x14ac:dyDescent="0.25">
      <c r="A77" s="169"/>
      <c r="B77" s="1" t="s">
        <v>807</v>
      </c>
      <c r="C77" s="1" t="s">
        <v>44</v>
      </c>
      <c r="D77" s="8">
        <v>16</v>
      </c>
      <c r="E77" s="15">
        <f>SUM(-SUMIF(SCAN!$B:$B,B77,SCAN!$C:$C),+(SUMIF(SCAN!$I:$I,B77,SCAN!$J:$J)),D77)</f>
        <v>16</v>
      </c>
      <c r="F77" s="8">
        <v>0</v>
      </c>
      <c r="G77" s="21" t="e" cm="1">
        <f t="array" aca="1" ref="G77" ca="1">_xlfn.IFS(E77&lt;F77,1,E77=F77,1,E77&gt;F77,"")</f>
        <v>#NAME?</v>
      </c>
    </row>
    <row r="78" spans="1:7" ht="18.75" customHeight="1" x14ac:dyDescent="0.25">
      <c r="A78" s="169"/>
      <c r="B78" s="1" t="s">
        <v>808</v>
      </c>
      <c r="C78" s="1" t="s">
        <v>57</v>
      </c>
      <c r="D78" s="8">
        <v>12</v>
      </c>
      <c r="E78" s="15">
        <f>SUM(-SUMIF(SCAN!$B:$B,B78,SCAN!$C:$C),+(SUMIF(SCAN!$I:$I,B78,SCAN!$J:$J)),D78)</f>
        <v>11</v>
      </c>
      <c r="F78" s="8">
        <v>0</v>
      </c>
      <c r="G78" s="21" t="e" cm="1">
        <f t="array" aca="1" ref="G78" ca="1">_xlfn.IFS(E78&lt;F78,1,E78=F78,1,E78&gt;F78,"")</f>
        <v>#NAME?</v>
      </c>
    </row>
    <row r="79" spans="1:7" ht="18.75" customHeight="1" x14ac:dyDescent="0.25">
      <c r="A79" s="169"/>
      <c r="B79" s="1" t="s">
        <v>809</v>
      </c>
      <c r="C79" s="1" t="s">
        <v>45</v>
      </c>
      <c r="D79" s="8">
        <v>89</v>
      </c>
      <c r="E79" s="15">
        <f>SUM(-SUMIF(SCAN!$B:$B,B79,SCAN!$C:$C),+(SUMIF(SCAN!$I:$I,B79,SCAN!$J:$J)),D79)</f>
        <v>88</v>
      </c>
      <c r="F79" s="8">
        <v>0</v>
      </c>
      <c r="G79" s="21" t="e" cm="1">
        <f t="array" aca="1" ref="G79" ca="1">_xlfn.IFS(E79&lt;F79,1,E79=F79,1,E79&gt;F79,"")</f>
        <v>#NAME?</v>
      </c>
    </row>
    <row r="80" spans="1:7" ht="18.75" customHeight="1" x14ac:dyDescent="0.25">
      <c r="A80" s="169"/>
      <c r="B80" s="1" t="s">
        <v>810</v>
      </c>
      <c r="C80" s="1" t="s">
        <v>1306</v>
      </c>
      <c r="D80" s="8">
        <v>21</v>
      </c>
      <c r="E80" s="15">
        <f>SUM(-SUMIF(SCAN!$B:$B,B80,SCAN!$C:$C),+(SUMIF(SCAN!$I:$I,B80,SCAN!$J:$J)),D80)</f>
        <v>21</v>
      </c>
      <c r="F80" s="8">
        <v>0</v>
      </c>
      <c r="G80" s="21" t="e" cm="1">
        <f t="array" aca="1" ref="G80" ca="1">_xlfn.IFS(E80&lt;F80,1,E80=F80,1,E80&gt;F80,"")</f>
        <v>#NAME?</v>
      </c>
    </row>
    <row r="81" spans="1:7" ht="18.75" customHeight="1" x14ac:dyDescent="0.25">
      <c r="A81" s="169"/>
      <c r="B81" s="1" t="s">
        <v>811</v>
      </c>
      <c r="C81" s="1" t="s">
        <v>47</v>
      </c>
      <c r="D81" s="8">
        <v>4</v>
      </c>
      <c r="E81" s="15">
        <f>SUM(-SUMIF(SCAN!$B:$B,B81,SCAN!$C:$C),+(SUMIF(SCAN!$I:$I,B81,SCAN!$J:$J)),D81)</f>
        <v>2</v>
      </c>
      <c r="F81" s="8">
        <v>0</v>
      </c>
      <c r="G81" s="21" t="e" cm="1">
        <f t="array" aca="1" ref="G81" ca="1">_xlfn.IFS(E81&lt;F81,1,E81=F81,1,E81&gt;F81,"")</f>
        <v>#NAME?</v>
      </c>
    </row>
    <row r="82" spans="1:7" ht="18.75" customHeight="1" x14ac:dyDescent="0.25">
      <c r="A82" s="169"/>
      <c r="B82" s="1" t="s">
        <v>812</v>
      </c>
      <c r="C82" s="1" t="s">
        <v>48</v>
      </c>
      <c r="D82" s="8">
        <v>26</v>
      </c>
      <c r="E82" s="15">
        <f>SUM(-SUMIF(SCAN!$B:$B,B82,SCAN!$C:$C),+(SUMIF(SCAN!$I:$I,B82,SCAN!$J:$J)),D82)</f>
        <v>26</v>
      </c>
      <c r="F82" s="8">
        <v>0</v>
      </c>
      <c r="G82" s="21" t="e" cm="1">
        <f t="array" aca="1" ref="G82" ca="1">_xlfn.IFS(E82&lt;F82,1,E82=F82,1,E82&gt;F82,"")</f>
        <v>#NAME?</v>
      </c>
    </row>
    <row r="83" spans="1:7" ht="18.75" customHeight="1" x14ac:dyDescent="0.25">
      <c r="A83" s="169"/>
      <c r="B83" s="1" t="s">
        <v>813</v>
      </c>
      <c r="C83" s="1" t="s">
        <v>49</v>
      </c>
      <c r="D83" s="8">
        <v>6</v>
      </c>
      <c r="E83" s="15">
        <f>SUM(-SUMIF(SCAN!$B:$B,B83,SCAN!$C:$C),+(SUMIF(SCAN!$I:$I,B83,SCAN!$J:$J)),D83)</f>
        <v>6</v>
      </c>
      <c r="F83" s="8">
        <v>0</v>
      </c>
      <c r="G83" s="21" t="e" cm="1">
        <f t="array" aca="1" ref="G83" ca="1">_xlfn.IFS(E83&lt;F83,1,E83=F83,1,E83&gt;F83,"")</f>
        <v>#NAME?</v>
      </c>
    </row>
    <row r="84" spans="1:7" ht="18.75" customHeight="1" x14ac:dyDescent="0.25">
      <c r="A84" s="169"/>
      <c r="B84" s="1" t="s">
        <v>814</v>
      </c>
      <c r="C84" s="1" t="s">
        <v>50</v>
      </c>
      <c r="D84" s="8">
        <v>25</v>
      </c>
      <c r="E84" s="15">
        <f>SUM(-SUMIF(SCAN!$B:$B,B84,SCAN!$C:$C),+(SUMIF(SCAN!$I:$I,B84,SCAN!$J:$J)),D84)</f>
        <v>25</v>
      </c>
      <c r="F84" s="8">
        <v>0</v>
      </c>
      <c r="G84" s="21" t="e" cm="1">
        <f t="array" aca="1" ref="G84" ca="1">_xlfn.IFS(E84&lt;F84,1,E84=F84,1,E84&gt;F84,"")</f>
        <v>#NAME?</v>
      </c>
    </row>
    <row r="85" spans="1:7" ht="18.75" customHeight="1" x14ac:dyDescent="0.25">
      <c r="A85" s="169"/>
      <c r="B85" s="1" t="s">
        <v>815</v>
      </c>
      <c r="C85" s="1" t="s">
        <v>51</v>
      </c>
      <c r="D85" s="8">
        <v>22</v>
      </c>
      <c r="E85" s="15">
        <f>SUM(-SUMIF(SCAN!$B:$B,B85,SCAN!$C:$C),+(SUMIF(SCAN!$I:$I,B85,SCAN!$J:$J)),D85)</f>
        <v>22</v>
      </c>
      <c r="F85" s="8">
        <v>0</v>
      </c>
      <c r="G85" s="21" t="e" cm="1">
        <f t="array" aca="1" ref="G85" ca="1">_xlfn.IFS(E85&lt;F85,1,E85=F85,1,E85&gt;F85,"")</f>
        <v>#NAME?</v>
      </c>
    </row>
    <row r="86" spans="1:7" ht="18.75" customHeight="1" x14ac:dyDescent="0.25">
      <c r="A86" s="169"/>
      <c r="B86" s="1" t="s">
        <v>816</v>
      </c>
      <c r="C86" s="1" t="s">
        <v>52</v>
      </c>
      <c r="D86" s="8">
        <v>5</v>
      </c>
      <c r="E86" s="15">
        <f>SUM(-SUMIF(SCAN!$B:$B,B86,SCAN!$C:$C),+(SUMIF(SCAN!$I:$I,B86,SCAN!$J:$J)),D86)</f>
        <v>5</v>
      </c>
      <c r="F86" s="8">
        <v>0</v>
      </c>
      <c r="G86" s="21" t="e" cm="1">
        <f t="array" aca="1" ref="G86" ca="1">_xlfn.IFS(E86&lt;F86,1,E86=F86,1,E86&gt;F86,"")</f>
        <v>#NAME?</v>
      </c>
    </row>
    <row r="87" spans="1:7" ht="18.75" customHeight="1" x14ac:dyDescent="0.25">
      <c r="A87" s="169"/>
      <c r="B87" s="1" t="s">
        <v>817</v>
      </c>
      <c r="C87" s="1" t="s">
        <v>53</v>
      </c>
      <c r="D87" s="8">
        <v>0</v>
      </c>
      <c r="E87" s="15">
        <f>SUM(-SUMIF(SCAN!$B:$B,B87,SCAN!$C:$C),+(SUMIF(SCAN!$I:$I,B87,SCAN!$J:$J)),D87)</f>
        <v>0</v>
      </c>
      <c r="F87" s="8">
        <v>0</v>
      </c>
      <c r="G87" s="21" t="e" cm="1">
        <f t="array" aca="1" ref="G87" ca="1">_xlfn.IFS(E87&lt;F87,1,E87=F87,1,E87&gt;F87,"")</f>
        <v>#NAME?</v>
      </c>
    </row>
    <row r="88" spans="1:7" ht="18.75" customHeight="1" x14ac:dyDescent="0.25">
      <c r="A88" s="169"/>
      <c r="B88" s="1" t="s">
        <v>818</v>
      </c>
      <c r="C88" s="1" t="s">
        <v>54</v>
      </c>
      <c r="D88" s="8">
        <v>59</v>
      </c>
      <c r="E88" s="15">
        <f>SUM(-SUMIF(SCAN!$B:$B,B88,SCAN!$C:$C),+(SUMIF(SCAN!$I:$I,B88,SCAN!$J:$J)),D88)</f>
        <v>46</v>
      </c>
      <c r="F88" s="8">
        <v>0</v>
      </c>
      <c r="G88" s="21" t="e" cm="1">
        <f t="array" aca="1" ref="G88" ca="1">_xlfn.IFS(E88&lt;F88,1,E88=F88,1,E88&gt;F88,"")</f>
        <v>#NAME?</v>
      </c>
    </row>
    <row r="89" spans="1:7" ht="18.75" customHeight="1" x14ac:dyDescent="0.25">
      <c r="A89" s="169"/>
      <c r="B89" s="69" t="s">
        <v>819</v>
      </c>
      <c r="C89" s="69" t="s">
        <v>55</v>
      </c>
      <c r="D89" s="75">
        <v>287</v>
      </c>
      <c r="E89" s="15">
        <f>SUM(-SUMIF(SCAN!$B:$B,B89,SCAN!$C:$C),+(SUMIF(SCAN!$I:$I,B89,SCAN!$J:$J)),D89)</f>
        <v>281</v>
      </c>
      <c r="F89" s="75">
        <v>0</v>
      </c>
      <c r="G89" s="85" t="e" cm="1">
        <f t="array" aca="1" ref="G89" ca="1">_xlfn.IFS(E89&lt;F89,1,E89=F89,1,E89&gt;F89,"")</f>
        <v>#NAME?</v>
      </c>
    </row>
    <row r="90" spans="1:7" ht="18.75" customHeight="1" x14ac:dyDescent="0.25">
      <c r="A90" s="169"/>
      <c r="B90" s="1" t="s">
        <v>820</v>
      </c>
      <c r="C90" s="1" t="s">
        <v>56</v>
      </c>
      <c r="D90" s="8">
        <v>17</v>
      </c>
      <c r="E90" s="15">
        <f>SUM(-SUMIF(SCAN!$B:$B,B90,SCAN!$C:$C),+(SUMIF(SCAN!$I:$I,B90,SCAN!$J:$J)),D90)</f>
        <v>17</v>
      </c>
      <c r="F90" s="8">
        <v>0</v>
      </c>
      <c r="G90" s="21" t="e" cm="1">
        <f t="array" aca="1" ref="G90" ca="1">_xlfn.IFS(E90&lt;F90,1,E90=F90,1,E90&gt;F90,"")</f>
        <v>#NAME?</v>
      </c>
    </row>
    <row r="91" spans="1:7" ht="18.75" customHeight="1" x14ac:dyDescent="0.25">
      <c r="A91" s="169"/>
      <c r="B91" s="1" t="s">
        <v>940</v>
      </c>
      <c r="C91" s="5" t="s">
        <v>959</v>
      </c>
      <c r="D91" s="8">
        <v>53</v>
      </c>
      <c r="E91" s="15">
        <f>SUM(-SUMIF(SCAN!$B:$B,B91,SCAN!$C:$C),+(SUMIF(SCAN!$I:$I,B91,SCAN!$J:$J)),D91)</f>
        <v>53</v>
      </c>
      <c r="F91" s="8">
        <v>0</v>
      </c>
      <c r="G91" s="21" t="e" cm="1">
        <f t="array" aca="1" ref="G91" ca="1">_xlfn.IFS(E91&lt;F91,1,E91=F91,1,E91&gt;F91,"")</f>
        <v>#NAME?</v>
      </c>
    </row>
    <row r="92" spans="1:7" ht="18.75" customHeight="1" x14ac:dyDescent="0.25">
      <c r="A92" s="169"/>
      <c r="B92" s="1" t="s">
        <v>941</v>
      </c>
      <c r="C92" s="5" t="s">
        <v>877</v>
      </c>
      <c r="D92" s="8">
        <v>0</v>
      </c>
      <c r="E92" s="15">
        <f>SUM(-SUMIF(SCAN!$B:$B,B92,SCAN!$C:$C),+(SUMIF(SCAN!$I:$I,B92,SCAN!$J:$J)),D92)</f>
        <v>0</v>
      </c>
      <c r="F92" s="8">
        <v>0</v>
      </c>
      <c r="G92" s="21" t="e" cm="1">
        <f t="array" aca="1" ref="G92" ca="1">_xlfn.IFS(E92&lt;F92,1,E92=F92,1,E92&gt;F92,"")</f>
        <v>#NAME?</v>
      </c>
    </row>
    <row r="93" spans="1:7" ht="18.75" customHeight="1" x14ac:dyDescent="0.25">
      <c r="A93" s="169"/>
      <c r="B93" s="1" t="s">
        <v>942</v>
      </c>
      <c r="C93" s="5" t="s">
        <v>878</v>
      </c>
      <c r="D93" s="8">
        <v>4</v>
      </c>
      <c r="E93" s="15">
        <f>SUM(-SUMIF(SCAN!$B:$B,B93,SCAN!$C:$C),+(SUMIF(SCAN!$I:$I,B93,SCAN!$J:$J)),D93)</f>
        <v>4</v>
      </c>
      <c r="F93" s="8">
        <v>0</v>
      </c>
      <c r="G93" s="21" t="e" cm="1">
        <f t="array" aca="1" ref="G93" ca="1">_xlfn.IFS(E93&lt;F93,1,E93=F93,1,E93&gt;F93,"")</f>
        <v>#NAME?</v>
      </c>
    </row>
    <row r="94" spans="1:7" ht="18.75" customHeight="1" x14ac:dyDescent="0.25">
      <c r="A94" s="169"/>
      <c r="B94" s="1" t="s">
        <v>943</v>
      </c>
      <c r="C94" s="5" t="s">
        <v>879</v>
      </c>
      <c r="D94" s="8">
        <v>0</v>
      </c>
      <c r="E94" s="15">
        <f>SUM(-SUMIF(SCAN!$B:$B,B94,SCAN!$C:$C),+(SUMIF(SCAN!$I:$I,B94,SCAN!$J:$J)),D94)</f>
        <v>0</v>
      </c>
      <c r="F94" s="8">
        <v>0</v>
      </c>
      <c r="G94" s="21" t="e" cm="1">
        <f t="array" aca="1" ref="G94" ca="1">_xlfn.IFS(E94&lt;F94,1,E94=F94,1,E94&gt;F94,"")</f>
        <v>#NAME?</v>
      </c>
    </row>
    <row r="95" spans="1:7" ht="18.75" customHeight="1" x14ac:dyDescent="0.25">
      <c r="A95" s="169"/>
      <c r="B95" s="1" t="s">
        <v>944</v>
      </c>
      <c r="C95" s="5" t="s">
        <v>1307</v>
      </c>
      <c r="D95" s="8">
        <v>7</v>
      </c>
      <c r="E95" s="15">
        <f>SUM(-SUMIF(SCAN!$B:$B,B95,SCAN!$C:$C),+(SUMIF(SCAN!$I:$I,B95,SCAN!$J:$J)),D95)</f>
        <v>7</v>
      </c>
      <c r="F95" s="8">
        <v>0</v>
      </c>
      <c r="G95" s="21" t="e" cm="1">
        <f t="array" aca="1" ref="G95" ca="1">_xlfn.IFS(E95&lt;F95,1,E95=F95,1,E95&gt;F95,"")</f>
        <v>#NAME?</v>
      </c>
    </row>
    <row r="96" spans="1:7" ht="18.75" customHeight="1" x14ac:dyDescent="0.25">
      <c r="A96" s="169"/>
      <c r="B96" s="1" t="s">
        <v>945</v>
      </c>
      <c r="C96" s="5" t="s">
        <v>1468</v>
      </c>
      <c r="D96" s="8">
        <v>5</v>
      </c>
      <c r="E96" s="15">
        <f>SUM(-SUMIF(SCAN!$B:$B,B96,SCAN!$C:$C),+(SUMIF(SCAN!$I:$I,B96,SCAN!$J:$J)),D96)</f>
        <v>4</v>
      </c>
      <c r="F96" s="8">
        <v>0</v>
      </c>
      <c r="G96" s="21" t="e" cm="1">
        <f t="array" aca="1" ref="G96" ca="1">_xlfn.IFS(E96&lt;F96,1,E96=F96,1,E96&gt;F96,"")</f>
        <v>#NAME?</v>
      </c>
    </row>
    <row r="97" spans="1:9" ht="18.75" customHeight="1" x14ac:dyDescent="0.25">
      <c r="A97" s="169"/>
      <c r="B97" s="1" t="s">
        <v>946</v>
      </c>
      <c r="C97" s="5" t="s">
        <v>1308</v>
      </c>
      <c r="D97" s="8">
        <v>3</v>
      </c>
      <c r="E97" s="15">
        <f>SUM(-SUMIF(SCAN!$B:$B,B97,SCAN!$C:$C),+(SUMIF(SCAN!$I:$I,B97,SCAN!$J:$J)),D97)</f>
        <v>3</v>
      </c>
      <c r="F97" s="8">
        <v>0</v>
      </c>
      <c r="G97" s="21" t="e" cm="1">
        <f t="array" aca="1" ref="G97" ca="1">_xlfn.IFS(E97&lt;F97,1,E97=F97,1,E97&gt;F97,"")</f>
        <v>#NAME?</v>
      </c>
    </row>
    <row r="98" spans="1:9" ht="18.75" customHeight="1" x14ac:dyDescent="0.25">
      <c r="A98" s="169"/>
      <c r="B98" s="1" t="s">
        <v>947</v>
      </c>
      <c r="C98" s="5" t="s">
        <v>883</v>
      </c>
      <c r="D98" s="8">
        <v>2</v>
      </c>
      <c r="E98" s="15">
        <f>SUM(-SUMIF(SCAN!$B:$B,B98,SCAN!$C:$C),+(SUMIF(SCAN!$I:$I,B98,SCAN!$J:$J)),D98)</f>
        <v>2</v>
      </c>
      <c r="F98" s="8">
        <v>0</v>
      </c>
      <c r="G98" s="21" t="e" cm="1">
        <f t="array" aca="1" ref="G98" ca="1">_xlfn.IFS(E98&lt;F98,1,E98=F98,1,E98&gt;F98,"")</f>
        <v>#NAME?</v>
      </c>
    </row>
    <row r="99" spans="1:9" ht="18.75" customHeight="1" x14ac:dyDescent="0.25">
      <c r="A99" s="169"/>
      <c r="B99" s="1" t="s">
        <v>948</v>
      </c>
      <c r="C99" s="5" t="s">
        <v>880</v>
      </c>
      <c r="D99" s="8">
        <v>6</v>
      </c>
      <c r="E99" s="15">
        <f>SUM(-SUMIF(SCAN!$B:$B,B99,SCAN!$C:$C),+(SUMIF(SCAN!$I:$I,B99,SCAN!$J:$J)),D99)</f>
        <v>6</v>
      </c>
      <c r="F99" s="8">
        <v>0</v>
      </c>
      <c r="G99" s="21" t="e" cm="1">
        <f t="array" aca="1" ref="G99" ca="1">_xlfn.IFS(E99&lt;F99,1,E99=F99,1,E99&gt;F99,"")</f>
        <v>#NAME?</v>
      </c>
    </row>
    <row r="100" spans="1:9" ht="18.75" customHeight="1" x14ac:dyDescent="0.25">
      <c r="A100" s="169"/>
      <c r="B100" s="1" t="s">
        <v>949</v>
      </c>
      <c r="C100" s="5" t="s">
        <v>870</v>
      </c>
      <c r="D100" s="8">
        <v>6</v>
      </c>
      <c r="E100" s="15">
        <f>SUM(-SUMIF(SCAN!$B:$B,B100,SCAN!$C:$C),+(SUMIF(SCAN!$I:$I,B100,SCAN!$J:$J)),D100)</f>
        <v>6</v>
      </c>
      <c r="F100" s="8">
        <v>0</v>
      </c>
      <c r="G100" s="21" t="e" cm="1">
        <f t="array" aca="1" ref="G100" ca="1">_xlfn.IFS(E100&lt;F100,1,E100=F100,1,E100&gt;F100,"")</f>
        <v>#NAME?</v>
      </c>
      <c r="I100" s="4"/>
    </row>
    <row r="101" spans="1:9" ht="18.75" customHeight="1" x14ac:dyDescent="0.25">
      <c r="A101" s="169"/>
      <c r="B101" s="1" t="s">
        <v>950</v>
      </c>
      <c r="C101" s="5" t="s">
        <v>871</v>
      </c>
      <c r="D101" s="8">
        <v>9</v>
      </c>
      <c r="E101" s="15">
        <f>SUM(-SUMIF(SCAN!$B:$B,B101,SCAN!$C:$C),+(SUMIF(SCAN!$I:$I,B101,SCAN!$J:$J)),D101)</f>
        <v>9</v>
      </c>
      <c r="F101" s="8">
        <v>0</v>
      </c>
      <c r="G101" s="21" t="e" cm="1">
        <f t="array" aca="1" ref="G101" ca="1">_xlfn.IFS(E101&lt;F101,1,E101=F101,1,E101&gt;F101,"")</f>
        <v>#NAME?</v>
      </c>
    </row>
    <row r="102" spans="1:9" ht="18.75" customHeight="1" x14ac:dyDescent="0.25">
      <c r="A102" s="169"/>
      <c r="B102" s="1" t="s">
        <v>951</v>
      </c>
      <c r="C102" s="5" t="s">
        <v>872</v>
      </c>
      <c r="D102" s="8">
        <v>11</v>
      </c>
      <c r="E102" s="15">
        <f>SUM(-SUMIF(SCAN!$B:$B,B102,SCAN!$C:$C),+(SUMIF(SCAN!$I:$I,B102,SCAN!$J:$J)),D102)</f>
        <v>11</v>
      </c>
      <c r="F102" s="8">
        <v>0</v>
      </c>
      <c r="G102" s="21" t="e" cm="1">
        <f t="array" aca="1" ref="G102" ca="1">_xlfn.IFS(E102&lt;F102,1,E102=F102,1,E102&gt;F102,"")</f>
        <v>#NAME?</v>
      </c>
    </row>
    <row r="103" spans="1:9" ht="18.75" customHeight="1" x14ac:dyDescent="0.25">
      <c r="A103" s="169"/>
      <c r="B103" s="1" t="s">
        <v>952</v>
      </c>
      <c r="C103" s="5" t="s">
        <v>962</v>
      </c>
      <c r="D103" s="8">
        <v>8</v>
      </c>
      <c r="E103" s="15">
        <f>SUM(-SUMIF(SCAN!$B:$B,B103,SCAN!$C:$C),+(SUMIF(SCAN!$I:$I,B103,SCAN!$J:$J)),D103)</f>
        <v>8</v>
      </c>
      <c r="F103" s="8">
        <v>0</v>
      </c>
      <c r="G103" s="21" t="e" cm="1">
        <f t="array" aca="1" ref="G103" ca="1">_xlfn.IFS(E103&lt;F103,1,E103=F103,1,E103&gt;F103,"")</f>
        <v>#NAME?</v>
      </c>
    </row>
    <row r="104" spans="1:9" ht="18.75" customHeight="1" x14ac:dyDescent="0.25">
      <c r="A104" s="169"/>
      <c r="B104" s="1" t="s">
        <v>953</v>
      </c>
      <c r="C104" s="5" t="s">
        <v>873</v>
      </c>
      <c r="D104" s="8">
        <v>15</v>
      </c>
      <c r="E104" s="15">
        <f>SUM(-SUMIF(SCAN!$B:$B,B104,SCAN!$C:$C),+(SUMIF(SCAN!$I:$I,B104,SCAN!$J:$J)),D104)</f>
        <v>15</v>
      </c>
      <c r="F104" s="8">
        <v>0</v>
      </c>
      <c r="G104" s="21" t="e" cm="1">
        <f t="array" aca="1" ref="G104" ca="1">_xlfn.IFS(E104&lt;F104,1,E104=F104,1,E104&gt;F104,"")</f>
        <v>#NAME?</v>
      </c>
    </row>
    <row r="105" spans="1:9" ht="18.75" customHeight="1" x14ac:dyDescent="0.25">
      <c r="A105" s="169"/>
      <c r="B105" s="1" t="s">
        <v>954</v>
      </c>
      <c r="C105" s="5" t="s">
        <v>874</v>
      </c>
      <c r="D105" s="8">
        <v>12</v>
      </c>
      <c r="E105" s="15">
        <f>SUM(-SUMIF(SCAN!$B:$B,B105,SCAN!$C:$C),+(SUMIF(SCAN!$I:$I,B105,SCAN!$J:$J)),D105)</f>
        <v>12</v>
      </c>
      <c r="F105" s="8">
        <v>0</v>
      </c>
      <c r="G105" s="21" t="e" cm="1">
        <f t="array" aca="1" ref="G105" ca="1">_xlfn.IFS(E105&lt;F105,1,E105=F105,1,E105&gt;F105,"")</f>
        <v>#NAME?</v>
      </c>
    </row>
    <row r="106" spans="1:9" ht="18.75" customHeight="1" x14ac:dyDescent="0.25">
      <c r="A106" s="169"/>
      <c r="B106" s="1" t="s">
        <v>955</v>
      </c>
      <c r="C106" s="5" t="s">
        <v>939</v>
      </c>
      <c r="D106" s="8">
        <v>5</v>
      </c>
      <c r="E106" s="15">
        <f>SUM(-SUMIF(SCAN!$B:$B,B106,SCAN!$C:$C),+(SUMIF(SCAN!$I:$I,B106,SCAN!$J:$J)),D106)</f>
        <v>5</v>
      </c>
      <c r="F106" s="8">
        <v>0</v>
      </c>
      <c r="G106" s="21" t="e" cm="1">
        <f t="array" aca="1" ref="G106" ca="1">_xlfn.IFS(E106&lt;F106,1,E106=F106,1,E106&gt;F106,"")</f>
        <v>#NAME?</v>
      </c>
    </row>
    <row r="107" spans="1:9" ht="18.75" customHeight="1" x14ac:dyDescent="0.25">
      <c r="A107" s="169"/>
      <c r="B107" s="1" t="s">
        <v>956</v>
      </c>
      <c r="C107" s="5" t="s">
        <v>875</v>
      </c>
      <c r="D107" s="8">
        <v>3</v>
      </c>
      <c r="E107" s="15">
        <f>SUM(-SUMIF(SCAN!$B:$B,B107,SCAN!$C:$C),+(SUMIF(SCAN!$I:$I,B107,SCAN!$J:$J)),D107)</f>
        <v>3</v>
      </c>
      <c r="F107" s="8">
        <v>0</v>
      </c>
      <c r="G107" s="21" t="e" cm="1">
        <f t="array" aca="1" ref="G107" ca="1">_xlfn.IFS(E107&lt;F107,1,E107=F107,1,E107&gt;F107,"")</f>
        <v>#NAME?</v>
      </c>
    </row>
    <row r="108" spans="1:9" ht="18.75" customHeight="1" x14ac:dyDescent="0.25">
      <c r="A108" s="169"/>
      <c r="B108" s="1" t="s">
        <v>957</v>
      </c>
      <c r="C108" s="5" t="s">
        <v>884</v>
      </c>
      <c r="D108" s="8">
        <v>18</v>
      </c>
      <c r="E108" s="15">
        <f>SUM(-SUMIF(SCAN!$B:$B,B108,SCAN!$C:$C),+(SUMIF(SCAN!$I:$I,B108,SCAN!$J:$J)),D108)</f>
        <v>18</v>
      </c>
      <c r="F108" s="8">
        <v>0</v>
      </c>
      <c r="G108" s="21" t="e" cm="1">
        <f t="array" aca="1" ref="G108" ca="1">_xlfn.IFS(E108&lt;F108,1,E108=F108,1,E108&gt;F108,"")</f>
        <v>#NAME?</v>
      </c>
    </row>
    <row r="109" spans="1:9" ht="18.75" customHeight="1" thickBot="1" x14ac:dyDescent="0.3">
      <c r="A109" s="170"/>
      <c r="B109" s="3" t="s">
        <v>958</v>
      </c>
      <c r="C109" s="7" t="s">
        <v>895</v>
      </c>
      <c r="D109" s="9">
        <v>2</v>
      </c>
      <c r="E109" s="16">
        <f>SUM(-SUMIF(SCAN!$B:$B,B109,SCAN!$C:$C),+(SUMIF(SCAN!$I:$I,B109,SCAN!$J:$J)),D109)</f>
        <v>2</v>
      </c>
      <c r="F109" s="9">
        <v>0</v>
      </c>
      <c r="G109" s="24" t="e" cm="1">
        <f t="array" aca="1" ref="G109" ca="1">_xlfn.IFS(E109&lt;F109,1,E109=F109,1,E109&gt;F109,"")</f>
        <v>#NAME?</v>
      </c>
    </row>
    <row r="110" spans="1:9" ht="18.75" customHeight="1" x14ac:dyDescent="0.25">
      <c r="A110" s="168" t="s">
        <v>986</v>
      </c>
      <c r="B110" s="73" t="s">
        <v>981</v>
      </c>
      <c r="C110" s="73" t="s">
        <v>896</v>
      </c>
      <c r="D110" s="10">
        <v>4</v>
      </c>
      <c r="E110" s="22">
        <f>SUM(-SUMIF(SCAN!$B:$B,B110,SCAN!$C:$C),+(SUMIF(SCAN!$I:$I,B110,SCAN!$J:$J)),D110)</f>
        <v>4</v>
      </c>
      <c r="F110" s="10">
        <v>0</v>
      </c>
      <c r="G110" s="23" t="e" cm="1">
        <f t="array" aca="1" ref="G110" ca="1">_xlfn.IFS(E110&lt;F110,1,E110=F110,1,E110&gt;F110,"")</f>
        <v>#NAME?</v>
      </c>
    </row>
    <row r="111" spans="1:9" ht="18.75" customHeight="1" x14ac:dyDescent="0.25">
      <c r="A111" s="169"/>
      <c r="B111" s="5" t="s">
        <v>982</v>
      </c>
      <c r="C111" s="5" t="s">
        <v>897</v>
      </c>
      <c r="D111" s="8">
        <v>5</v>
      </c>
      <c r="E111" s="15">
        <f>SUM(-SUMIF(SCAN!$B:$B,B111,SCAN!$C:$C),+(SUMIF(SCAN!$I:$I,B111,SCAN!$J:$J)),D111)</f>
        <v>5</v>
      </c>
      <c r="F111" s="8">
        <v>0</v>
      </c>
      <c r="G111" s="21" t="e" cm="1">
        <f t="array" aca="1" ref="G111" ca="1">_xlfn.IFS(E111&lt;F111,1,E111=F111,1,E111&gt;F111,"")</f>
        <v>#NAME?</v>
      </c>
    </row>
    <row r="112" spans="1:9" ht="18.75" customHeight="1" x14ac:dyDescent="0.25">
      <c r="A112" s="169"/>
      <c r="B112" s="74" t="s">
        <v>983</v>
      </c>
      <c r="C112" s="74" t="s">
        <v>898</v>
      </c>
      <c r="D112" s="8">
        <v>5</v>
      </c>
      <c r="E112" s="15">
        <f>SUM(-SUMIF(SCAN!$B:$B,B112,SCAN!$C:$C),+(SUMIF(SCAN!$I:$I,B112,SCAN!$J:$J)),D112)</f>
        <v>5</v>
      </c>
      <c r="F112" s="8">
        <v>0</v>
      </c>
      <c r="G112" s="21" t="e" cm="1">
        <f t="array" aca="1" ref="G112" ca="1">_xlfn.IFS(E112&lt;F112,1,E112=F112,1,E112&gt;F112,"")</f>
        <v>#NAME?</v>
      </c>
    </row>
    <row r="113" spans="1:8" ht="18.75" customHeight="1" x14ac:dyDescent="0.25">
      <c r="A113" s="169"/>
      <c r="B113" s="5" t="s">
        <v>984</v>
      </c>
      <c r="C113" s="5" t="s">
        <v>969</v>
      </c>
      <c r="D113" s="8">
        <v>5</v>
      </c>
      <c r="E113" s="15">
        <f>SUM(-SUMIF(SCAN!$B:$B,B113,SCAN!$C:$C),+(SUMIF(SCAN!$I:$I,B113,SCAN!$J:$J)),D113)</f>
        <v>5</v>
      </c>
      <c r="F113" s="8">
        <v>0</v>
      </c>
      <c r="G113" s="21" t="e" cm="1">
        <f t="array" aca="1" ref="G113" ca="1">_xlfn.IFS(E113&lt;F113,1,E113=F113,1,E113&gt;F113,"")</f>
        <v>#NAME?</v>
      </c>
    </row>
    <row r="114" spans="1:8" ht="18.75" customHeight="1" thickBot="1" x14ac:dyDescent="0.3">
      <c r="A114" s="170"/>
      <c r="B114" s="7" t="s">
        <v>985</v>
      </c>
      <c r="C114" s="7" t="s">
        <v>899</v>
      </c>
      <c r="D114" s="9">
        <v>3</v>
      </c>
      <c r="E114" s="16">
        <f>SUM(-SUMIF(SCAN!$B:$B,B114,SCAN!$C:$C),+(SUMIF(SCAN!$I:$I,B114,SCAN!$J:$J)),D114)</f>
        <v>3</v>
      </c>
      <c r="F114" s="9">
        <v>0</v>
      </c>
      <c r="G114" s="24" t="e" cm="1">
        <f t="array" aca="1" ref="G114" ca="1">_xlfn.IFS(E114&lt;F114,1,E114=F114,1,E114&gt;F114,"")</f>
        <v>#NAME?</v>
      </c>
    </row>
    <row r="115" spans="1:8" ht="18.75" customHeight="1" x14ac:dyDescent="0.25">
      <c r="A115" s="168" t="s">
        <v>60</v>
      </c>
      <c r="B115" s="2" t="s">
        <v>821</v>
      </c>
      <c r="C115" s="6" t="s">
        <v>866</v>
      </c>
      <c r="D115" s="17">
        <v>23</v>
      </c>
      <c r="E115" s="22">
        <f>SUM(-SUMIF(SCAN!$B:$B,B115,SCAN!$C:$C),+(SUMIF(SCAN!$I:$I,B115,SCAN!$J:$J)),D115)</f>
        <v>23</v>
      </c>
      <c r="F115" s="10">
        <v>0</v>
      </c>
      <c r="G115" s="23" t="e" cm="1">
        <f t="array" aca="1" ref="G115" ca="1">_xlfn.IFS(E115&lt;F115,1,E115=F115,1,E115&gt;F115,"")</f>
        <v>#NAME?</v>
      </c>
    </row>
    <row r="116" spans="1:8" ht="18.75" customHeight="1" x14ac:dyDescent="0.25">
      <c r="A116" s="169"/>
      <c r="B116" s="1" t="s">
        <v>822</v>
      </c>
      <c r="C116" s="5" t="s">
        <v>62</v>
      </c>
      <c r="D116" s="18">
        <v>21</v>
      </c>
      <c r="E116" s="15">
        <f>SUM(-SUMIF(SCAN!$B:$B,B116,SCAN!$C:$C),+(SUMIF(SCAN!$I:$I,B116,SCAN!$J:$J)),D116)</f>
        <v>21</v>
      </c>
      <c r="F116" s="8">
        <v>0</v>
      </c>
      <c r="G116" s="21" t="e" cm="1">
        <f t="array" aca="1" ref="G116" ca="1">_xlfn.IFS(E116&lt;F116,1,E116=F116,1,E116&gt;F116,"")</f>
        <v>#NAME?</v>
      </c>
    </row>
    <row r="117" spans="1:8" ht="18.75" customHeight="1" x14ac:dyDescent="0.25">
      <c r="A117" s="169"/>
      <c r="B117" s="1" t="s">
        <v>823</v>
      </c>
      <c r="C117" s="5" t="s">
        <v>61</v>
      </c>
      <c r="D117" s="18">
        <v>6</v>
      </c>
      <c r="E117" s="15">
        <f>SUM(-SUMIF(SCAN!$B:$B,B117,SCAN!$C:$C),+(SUMIF(SCAN!$I:$I,B117,SCAN!$J:$J)),D117)</f>
        <v>5</v>
      </c>
      <c r="F117" s="8">
        <v>0</v>
      </c>
      <c r="G117" s="21" t="e" cm="1">
        <f t="array" aca="1" ref="G117" ca="1">_xlfn.IFS(E117&lt;F117,1,E117=F117,1,E117&gt;F117,"")</f>
        <v>#NAME?</v>
      </c>
    </row>
    <row r="118" spans="1:8" ht="18.75" customHeight="1" x14ac:dyDescent="0.25">
      <c r="A118" s="169"/>
      <c r="B118" s="1" t="s">
        <v>824</v>
      </c>
      <c r="C118" s="5" t="s">
        <v>63</v>
      </c>
      <c r="D118" s="18">
        <v>5</v>
      </c>
      <c r="E118" s="15">
        <f>SUM(-SUMIF(SCAN!$B:$B,B118,SCAN!$C:$C),+(SUMIF(SCAN!$I:$I,B118,SCAN!$J:$J)),D118)</f>
        <v>5</v>
      </c>
      <c r="F118" s="8">
        <v>0</v>
      </c>
      <c r="G118" s="21" t="e" cm="1">
        <f t="array" aca="1" ref="G118" ca="1">_xlfn.IFS(E118&lt;F118,1,E118=F118,1,E118&gt;F118,"")</f>
        <v>#NAME?</v>
      </c>
    </row>
    <row r="119" spans="1:8" ht="18.75" customHeight="1" thickBot="1" x14ac:dyDescent="0.3">
      <c r="A119" s="170"/>
      <c r="B119" s="3" t="s">
        <v>825</v>
      </c>
      <c r="C119" s="7" t="s">
        <v>64</v>
      </c>
      <c r="D119" s="19">
        <v>12</v>
      </c>
      <c r="E119" s="16">
        <f>SUM(-SUMIF(SCAN!$B:$B,B119,SCAN!$C:$C),+(SUMIF(SCAN!$I:$I,B119,SCAN!$J:$J)),D119)</f>
        <v>12</v>
      </c>
      <c r="F119" s="9">
        <v>0</v>
      </c>
      <c r="G119" s="24" t="e" cm="1">
        <f t="array" aca="1" ref="G119" ca="1">_xlfn.IFS(E119&lt;F119,1,E119=F119,1,E119&gt;F119,"")</f>
        <v>#NAME?</v>
      </c>
    </row>
    <row r="120" spans="1:8" ht="18.75" customHeight="1" x14ac:dyDescent="0.25">
      <c r="A120" s="168" t="s">
        <v>973</v>
      </c>
      <c r="B120" s="6" t="s">
        <v>970</v>
      </c>
      <c r="C120" s="6" t="s">
        <v>987</v>
      </c>
      <c r="D120" s="17">
        <v>3</v>
      </c>
      <c r="E120" s="22">
        <f>SUM(-SUMIF(SCAN!$B:$B,B120,SCAN!$C:$C),+(SUMIF(SCAN!$I:$I,B120,SCAN!$J:$J)),D120)</f>
        <v>3</v>
      </c>
      <c r="F120" s="10">
        <v>0</v>
      </c>
      <c r="G120" s="23" t="e" cm="1">
        <f t="array" aca="1" ref="G120" ca="1">_xlfn.IFS(E120&lt;F120,1,E120=F120,1,E120&gt;F120,"")</f>
        <v>#NAME?</v>
      </c>
    </row>
    <row r="121" spans="1:8" ht="18.75" customHeight="1" x14ac:dyDescent="0.25">
      <c r="A121" s="169"/>
      <c r="B121" s="74" t="s">
        <v>971</v>
      </c>
      <c r="C121" s="74" t="s">
        <v>988</v>
      </c>
      <c r="D121" s="76">
        <v>5</v>
      </c>
      <c r="E121" s="15">
        <f>SUM(-SUMIF(SCAN!$B:$B,B121,SCAN!$C:$C),+(SUMIF(SCAN!$I:$I,B121,SCAN!$J:$J)),D121)</f>
        <v>5</v>
      </c>
      <c r="F121" s="70">
        <v>0</v>
      </c>
      <c r="G121" s="71" t="e" cm="1">
        <f t="array" aca="1" ref="G121" ca="1">_xlfn.IFS(E121&lt;F121,1,E121=F121,1,E121&gt;F121,"")</f>
        <v>#NAME?</v>
      </c>
    </row>
    <row r="122" spans="1:8" ht="18.75" customHeight="1" x14ac:dyDescent="0.25">
      <c r="A122" s="169"/>
      <c r="B122" s="74" t="s">
        <v>972</v>
      </c>
      <c r="C122" s="5" t="s">
        <v>989</v>
      </c>
      <c r="D122" s="18">
        <v>1</v>
      </c>
      <c r="E122" s="15">
        <f>SUM(-SUMIF(SCAN!$B:$B,B122,SCAN!$C:$C),+(SUMIF(SCAN!$I:$I,B122,SCAN!$J:$J)),D122)</f>
        <v>1</v>
      </c>
      <c r="F122" s="8">
        <v>0</v>
      </c>
      <c r="G122" s="21" t="e" cm="1">
        <f t="array" aca="1" ref="G122" ca="1">_xlfn.IFS(E122&lt;F122,1,E122=F122,1,E122&gt;F122,"")</f>
        <v>#NAME?</v>
      </c>
    </row>
    <row r="123" spans="1:8" ht="18.75" customHeight="1" x14ac:dyDescent="0.25">
      <c r="A123" s="169"/>
      <c r="B123" s="74" t="s">
        <v>974</v>
      </c>
      <c r="C123" s="5" t="s">
        <v>990</v>
      </c>
      <c r="D123" s="18">
        <v>1</v>
      </c>
      <c r="E123" s="15">
        <f>SUM(-SUMIF(SCAN!$B:$B,B123,SCAN!$C:$C),+(SUMIF(SCAN!$I:$I,B123,SCAN!$J:$J)),D123)</f>
        <v>1</v>
      </c>
      <c r="F123" s="8">
        <v>0</v>
      </c>
      <c r="G123" s="21" t="e" cm="1">
        <f t="array" aca="1" ref="G123" ca="1">_xlfn.IFS(E123&lt;F123,1,E123=F123,1,E123&gt;F123,"")</f>
        <v>#NAME?</v>
      </c>
    </row>
    <row r="124" spans="1:8" ht="18.75" customHeight="1" x14ac:dyDescent="0.25">
      <c r="A124" s="169"/>
      <c r="B124" s="74" t="s">
        <v>975</v>
      </c>
      <c r="C124" s="5" t="s">
        <v>991</v>
      </c>
      <c r="D124" s="18">
        <v>1</v>
      </c>
      <c r="E124" s="15">
        <f>SUM(-SUMIF(SCAN!$B:$B,B124,SCAN!$C:$C),+(SUMIF(SCAN!$I:$I,B124,SCAN!$J:$J)),D124)</f>
        <v>1</v>
      </c>
      <c r="F124" s="8">
        <v>0</v>
      </c>
      <c r="G124" s="21" t="e" cm="1">
        <f t="array" aca="1" ref="G124" ca="1">_xlfn.IFS(E124&lt;F124,1,E124=F124,1,E124&gt;F124,"")</f>
        <v>#NAME?</v>
      </c>
    </row>
    <row r="125" spans="1:8" ht="18.75" customHeight="1" x14ac:dyDescent="0.25">
      <c r="A125" s="169"/>
      <c r="B125" s="74" t="s">
        <v>976</v>
      </c>
      <c r="C125" s="5" t="s">
        <v>992</v>
      </c>
      <c r="D125" s="18">
        <v>1</v>
      </c>
      <c r="E125" s="15">
        <f>SUM(-SUMIF(SCAN!$B:$B,B125,SCAN!$C:$C),+(SUMIF(SCAN!$I:$I,B125,SCAN!$J:$J)),D125)</f>
        <v>1</v>
      </c>
      <c r="F125" s="8">
        <v>0</v>
      </c>
      <c r="G125" s="21" t="e" cm="1">
        <f t="array" aca="1" ref="G125" ca="1">_xlfn.IFS(E125&lt;F125,1,E125=F125,1,E125&gt;F125,"")</f>
        <v>#NAME?</v>
      </c>
    </row>
    <row r="126" spans="1:8" ht="18.75" customHeight="1" x14ac:dyDescent="0.25">
      <c r="A126" s="169"/>
      <c r="B126" s="74" t="s">
        <v>993</v>
      </c>
      <c r="C126" s="5" t="s">
        <v>906</v>
      </c>
      <c r="D126" s="18">
        <v>0</v>
      </c>
      <c r="E126" s="15">
        <f>SUM(-SUMIF(SCAN!$B:$B,B126,SCAN!$C:$C),+(SUMIF(SCAN!$I:$I,B126,SCAN!$J:$J)),D126)</f>
        <v>0</v>
      </c>
      <c r="F126" s="8">
        <v>0</v>
      </c>
      <c r="G126" s="21" t="e" cm="1">
        <f t="array" aca="1" ref="G126" ca="1">_xlfn.IFS(E126&lt;F126,1,E126=F126,1,E126&gt;F126,"")</f>
        <v>#NAME?</v>
      </c>
      <c r="H126" s="4"/>
    </row>
    <row r="127" spans="1:8" ht="18.75" customHeight="1" x14ac:dyDescent="0.25">
      <c r="A127" s="169"/>
      <c r="B127" s="74" t="s">
        <v>994</v>
      </c>
      <c r="C127" s="5" t="s">
        <v>977</v>
      </c>
      <c r="D127" s="18">
        <v>1</v>
      </c>
      <c r="E127" s="15">
        <f>SUM(-SUMIF(SCAN!$B:$B,B127,SCAN!$C:$C),+(SUMIF(SCAN!$I:$I,B127,SCAN!$J:$J)),D127)</f>
        <v>1</v>
      </c>
      <c r="F127" s="8">
        <v>0</v>
      </c>
      <c r="G127" s="21" t="e" cm="1">
        <f t="array" aca="1" ref="G127" ca="1">_xlfn.IFS(E127&lt;F127,1,E127=F127,1,E127&gt;F127,"")</f>
        <v>#NAME?</v>
      </c>
    </row>
    <row r="128" spans="1:8" ht="18.75" customHeight="1" x14ac:dyDescent="0.25">
      <c r="A128" s="169"/>
      <c r="B128" s="79" t="s">
        <v>995</v>
      </c>
      <c r="C128" s="79" t="s">
        <v>999</v>
      </c>
      <c r="D128" s="94">
        <v>3</v>
      </c>
      <c r="E128" s="15">
        <f>SUM(-SUMIF(SCAN!$B:$B,B128,SCAN!$C:$C),+(SUMIF(SCAN!$I:$I,B128,SCAN!$J:$J)),D128)</f>
        <v>3</v>
      </c>
      <c r="F128" s="75">
        <v>0</v>
      </c>
      <c r="G128" s="85" t="e" cm="1">
        <f t="array" aca="1" ref="G128" ca="1">_xlfn.IFS(E128&lt;F128,1,E128=F128,1,E128&gt;F128,"")</f>
        <v>#NAME?</v>
      </c>
    </row>
    <row r="129" spans="1:9" ht="18.75" customHeight="1" x14ac:dyDescent="0.25">
      <c r="A129" s="169"/>
      <c r="B129" s="5" t="s">
        <v>996</v>
      </c>
      <c r="C129" s="5" t="s">
        <v>997</v>
      </c>
      <c r="D129" s="18">
        <v>3</v>
      </c>
      <c r="E129" s="15">
        <f>SUM(-SUMIF(SCAN!$B:$B,B129,SCAN!$C:$C),+(SUMIF(SCAN!$I:$I,B129,SCAN!$J:$J)),D129)</f>
        <v>3</v>
      </c>
      <c r="F129" s="8">
        <v>0</v>
      </c>
      <c r="G129" s="21" t="e" cm="1">
        <f t="array" aca="1" ref="G129" ca="1">_xlfn.IFS(E129&lt;F129,1,E129=F129,1,E129&gt;F129,"")</f>
        <v>#NAME?</v>
      </c>
    </row>
    <row r="130" spans="1:9" ht="18.75" customHeight="1" x14ac:dyDescent="0.25">
      <c r="A130" s="169"/>
      <c r="B130" s="5" t="s">
        <v>1313</v>
      </c>
      <c r="C130" s="5" t="s">
        <v>1314</v>
      </c>
      <c r="D130" s="18">
        <v>2</v>
      </c>
      <c r="E130" s="15">
        <f>SUM(-SUMIF(SCAN!$B:$B,B130,SCAN!$C:$C),+(SUMIF(SCAN!$I:$I,B130,SCAN!$J:$J)),D130)</f>
        <v>2</v>
      </c>
      <c r="F130" s="92">
        <v>0</v>
      </c>
      <c r="G130" s="21" t="e" cm="1">
        <f t="array" aca="1" ref="G130" ca="1">_xlfn.IFS(E130&lt;F130,1,E130=F130,1,E130&gt;F130,"")</f>
        <v>#NAME?</v>
      </c>
    </row>
    <row r="131" spans="1:9" ht="18.75" customHeight="1" x14ac:dyDescent="0.25">
      <c r="A131" s="169"/>
      <c r="B131" s="5" t="s">
        <v>1315</v>
      </c>
      <c r="C131" s="5" t="s">
        <v>1317</v>
      </c>
      <c r="D131" s="18">
        <v>2</v>
      </c>
      <c r="E131" s="15">
        <f>SUM(-SUMIF(SCAN!$B:$B,B131,SCAN!$C:$C),+(SUMIF(SCAN!$I:$I,B131,SCAN!$J:$J)),D131)</f>
        <v>2</v>
      </c>
      <c r="F131" s="92">
        <v>0</v>
      </c>
      <c r="G131" s="21" t="e" cm="1">
        <f t="array" aca="1" ref="G131" ca="1">_xlfn.IFS(E131&lt;F131,1,E131=F131,1,E131&gt;F131,"")</f>
        <v>#NAME?</v>
      </c>
    </row>
    <row r="132" spans="1:9" ht="18.75" customHeight="1" thickBot="1" x14ac:dyDescent="0.3">
      <c r="A132" s="170"/>
      <c r="B132" s="7" t="s">
        <v>1316</v>
      </c>
      <c r="C132" s="7" t="s">
        <v>1318</v>
      </c>
      <c r="D132" s="19">
        <v>1</v>
      </c>
      <c r="E132" s="16">
        <f>SUM(-SUMIF(SCAN!$B:$B,B132,SCAN!$C:$C),+(SUMIF(SCAN!$I:$I,B132,SCAN!$J:$J)),D132)</f>
        <v>1</v>
      </c>
      <c r="F132" s="93">
        <v>0</v>
      </c>
      <c r="G132" s="24" t="e" cm="1">
        <f t="array" aca="1" ref="G132" ca="1">_xlfn.IFS(E132&lt;F132,1,E132=F132,1,E132&gt;F132,"")</f>
        <v>#NAME?</v>
      </c>
    </row>
    <row r="133" spans="1:9" ht="18.75" customHeight="1" thickBot="1" x14ac:dyDescent="0.3">
      <c r="A133" s="137" t="s">
        <v>65</v>
      </c>
      <c r="B133" s="138" t="s">
        <v>826</v>
      </c>
      <c r="C133" s="139" t="s">
        <v>66</v>
      </c>
      <c r="D133" s="140">
        <v>11</v>
      </c>
      <c r="E133" s="141">
        <f>SUM(-SUMIF(SCAN!$B:$B,B133,SCAN!$C:$C),+(SUMIF(SCAN!$I:$I,B133,SCAN!$J:$J)),D133)</f>
        <v>11</v>
      </c>
      <c r="F133" s="142">
        <v>0</v>
      </c>
      <c r="G133" s="143" t="e" cm="1">
        <f t="array" aca="1" ref="G133" ca="1">_xlfn.IFS(E133&lt;F133,1,E133=F133,1,E133&gt;F133,"")</f>
        <v>#NAME?</v>
      </c>
    </row>
    <row r="134" spans="1:9" ht="18.75" customHeight="1" x14ac:dyDescent="0.25">
      <c r="A134" s="168" t="s">
        <v>89</v>
      </c>
      <c r="B134" s="2" t="s">
        <v>827</v>
      </c>
      <c r="C134" s="6" t="s">
        <v>67</v>
      </c>
      <c r="D134" s="17">
        <v>48</v>
      </c>
      <c r="E134" s="22">
        <f>SUM(-SUMIF(SCAN!$B:$B,B134,SCAN!$C:$C),+(SUMIF(SCAN!$I:$I,B134,SCAN!$J:$J)),D134)</f>
        <v>44</v>
      </c>
      <c r="F134" s="10">
        <v>0</v>
      </c>
      <c r="G134" s="23" t="e" cm="1">
        <f t="array" aca="1" ref="G134" ca="1">_xlfn.IFS(E134&lt;F134,1,E134=F134,1,E134&gt;F134,"")</f>
        <v>#NAME?</v>
      </c>
    </row>
    <row r="135" spans="1:9" ht="18.75" customHeight="1" x14ac:dyDescent="0.25">
      <c r="A135" s="169"/>
      <c r="B135" s="1" t="s">
        <v>828</v>
      </c>
      <c r="C135" s="5" t="s">
        <v>68</v>
      </c>
      <c r="D135" s="18">
        <v>5</v>
      </c>
      <c r="E135" s="15">
        <f>SUM(-SUMIF(SCAN!$B:$B,B135,SCAN!$C:$C),+(SUMIF(SCAN!$I:$I,B135,SCAN!$J:$J)),D135)</f>
        <v>5</v>
      </c>
      <c r="F135" s="8">
        <v>0</v>
      </c>
      <c r="G135" s="21" t="e" cm="1">
        <f t="array" aca="1" ref="G135" ca="1">_xlfn.IFS(E135&lt;F135,1,E135=F135,1,E135&gt;F135,"")</f>
        <v>#NAME?</v>
      </c>
    </row>
    <row r="136" spans="1:9" ht="18.75" customHeight="1" thickBot="1" x14ac:dyDescent="0.3">
      <c r="A136" s="170"/>
      <c r="B136" s="3" t="s">
        <v>829</v>
      </c>
      <c r="C136" s="7" t="s">
        <v>69</v>
      </c>
      <c r="D136" s="19">
        <v>13</v>
      </c>
      <c r="E136" s="16">
        <f>SUM(-SUMIF(SCAN!$B:$B,B136,SCAN!$C:$C),+(SUMIF(SCAN!$I:$I,B136,SCAN!$J:$J)),D136)</f>
        <v>13</v>
      </c>
      <c r="F136" s="9">
        <v>0</v>
      </c>
      <c r="G136" s="24" t="e" cm="1">
        <f t="array" aca="1" ref="G136" ca="1">_xlfn.IFS(E136&lt;F136,1,E136=F136,1,E136&gt;F136,"")</f>
        <v>#NAME?</v>
      </c>
    </row>
    <row r="137" spans="1:9" ht="18.75" customHeight="1" x14ac:dyDescent="0.25">
      <c r="A137" s="165" t="s">
        <v>70</v>
      </c>
      <c r="B137" s="2" t="s">
        <v>830</v>
      </c>
      <c r="C137" s="6" t="s">
        <v>71</v>
      </c>
      <c r="D137" s="17">
        <v>4</v>
      </c>
      <c r="E137" s="22">
        <f>SUM(-SUMIF(SCAN!$B:$B,B137,SCAN!$C:$C),+(SUMIF(SCAN!$I:$I,B137,SCAN!$J:$J)),D137)</f>
        <v>4</v>
      </c>
      <c r="F137" s="10">
        <v>0</v>
      </c>
      <c r="G137" s="23" t="e" cm="1">
        <f t="array" aca="1" ref="G137" ca="1">_xlfn.IFS(E137&lt;F137,1,E137=F137,1,E137&gt;F137,"")</f>
        <v>#NAME?</v>
      </c>
    </row>
    <row r="138" spans="1:9" ht="18.75" customHeight="1" x14ac:dyDescent="0.25">
      <c r="A138" s="166"/>
      <c r="B138" s="1" t="s">
        <v>831</v>
      </c>
      <c r="C138" s="5" t="s">
        <v>72</v>
      </c>
      <c r="D138" s="18">
        <v>18</v>
      </c>
      <c r="E138" s="15">
        <f>SUM(-SUMIF(SCAN!$B:$B,B138,SCAN!$C:$C),+(SUMIF(SCAN!$I:$I,B138,SCAN!$J:$J)),D138)</f>
        <v>18</v>
      </c>
      <c r="F138" s="8">
        <v>0</v>
      </c>
      <c r="G138" s="21" t="e" cm="1">
        <f t="array" aca="1" ref="G138" ca="1">_xlfn.IFS(E138&lt;F138,1,E138=F138,1,E138&gt;F138,"")</f>
        <v>#NAME?</v>
      </c>
    </row>
    <row r="139" spans="1:9" ht="18.75" customHeight="1" x14ac:dyDescent="0.25">
      <c r="A139" s="166"/>
      <c r="B139" s="1" t="s">
        <v>832</v>
      </c>
      <c r="C139" s="5" t="s">
        <v>73</v>
      </c>
      <c r="D139" s="18">
        <v>50</v>
      </c>
      <c r="E139" s="15">
        <f>SUM(-SUMIF(SCAN!$B:$B,B139,SCAN!$C:$C),+(SUMIF(SCAN!$I:$I,B139,SCAN!$J:$J)),D139)</f>
        <v>44</v>
      </c>
      <c r="F139" s="8">
        <v>0</v>
      </c>
      <c r="G139" s="21" t="e" cm="1">
        <f t="array" aca="1" ref="G139" ca="1">_xlfn.IFS(E139&lt;F139,1,E139=F139,1,E139&gt;F139,"")</f>
        <v>#NAME?</v>
      </c>
      <c r="I139" s="4" t="s">
        <v>1323</v>
      </c>
    </row>
    <row r="140" spans="1:9" ht="18.75" customHeight="1" thickBot="1" x14ac:dyDescent="0.3">
      <c r="A140" s="167"/>
      <c r="B140" s="37" t="s">
        <v>964</v>
      </c>
      <c r="C140" s="37" t="s">
        <v>965</v>
      </c>
      <c r="D140" s="56">
        <v>9</v>
      </c>
      <c r="E140" s="16">
        <f>SUM(-SUMIF(SCAN!$B:$B,B140,SCAN!$C:$C),+(SUMIF(SCAN!$I:$I,B140,SCAN!$J:$J)),D140)</f>
        <v>9</v>
      </c>
      <c r="F140" s="35">
        <v>0</v>
      </c>
      <c r="G140" s="72" t="e" cm="1">
        <f t="array" aca="1" ref="G140" ca="1">_xlfn.IFS(E140&lt;F140,1,E140=F140,1,E140&gt;F140,"")</f>
        <v>#NAME?</v>
      </c>
      <c r="I140" s="4"/>
    </row>
    <row r="141" spans="1:9" ht="18.75" customHeight="1" x14ac:dyDescent="0.25">
      <c r="A141" s="165" t="s">
        <v>74</v>
      </c>
      <c r="B141" s="2" t="s">
        <v>833</v>
      </c>
      <c r="C141" s="6" t="s">
        <v>75</v>
      </c>
      <c r="D141" s="17">
        <v>27</v>
      </c>
      <c r="E141" s="22">
        <f>SUM(-SUMIF(SCAN!$B:$B,B141,SCAN!$C:$C),+(SUMIF(SCAN!$I:$I,B141,SCAN!$J:$J)),D141)</f>
        <v>27</v>
      </c>
      <c r="F141" s="10">
        <v>0</v>
      </c>
      <c r="G141" s="23" t="e" cm="1">
        <f t="array" aca="1" ref="G141" ca="1">_xlfn.IFS(E141&lt;F141,1,E141=F141,1,E141&gt;F141,"")</f>
        <v>#NAME?</v>
      </c>
    </row>
    <row r="142" spans="1:9" ht="18.75" customHeight="1" thickBot="1" x14ac:dyDescent="0.3">
      <c r="A142" s="167"/>
      <c r="B142" s="7" t="s">
        <v>932</v>
      </c>
      <c r="C142" s="7" t="s">
        <v>907</v>
      </c>
      <c r="D142" s="9">
        <v>47</v>
      </c>
      <c r="E142" s="16">
        <f>SUM(-SUMIF(SCAN!$B:$B,B142,SCAN!$C:$C),+(SUMIF(SCAN!$I:$I,B142,SCAN!$J:$J)),D142)</f>
        <v>47</v>
      </c>
      <c r="F142" s="9">
        <v>0</v>
      </c>
      <c r="G142" s="24" t="e" cm="1">
        <f t="array" aca="1" ref="G142" ca="1">_xlfn.IFS(E142&lt;F142,1,E142=F142,1,E142&gt;F142,"")</f>
        <v>#NAME?</v>
      </c>
    </row>
    <row r="143" spans="1:9" ht="18.75" customHeight="1" x14ac:dyDescent="0.25">
      <c r="A143" s="165" t="s">
        <v>1299</v>
      </c>
      <c r="B143" s="6" t="s">
        <v>1101</v>
      </c>
      <c r="C143" s="87" t="s">
        <v>1130</v>
      </c>
      <c r="D143" s="17">
        <v>45</v>
      </c>
      <c r="E143" s="22">
        <f>SUM(-SUMIF(SCAN!$B:$B,B143,SCAN!$C:$C),+(SUMIF(SCAN!$I:$I,B143,SCAN!$J:$J)),D143)</f>
        <v>45</v>
      </c>
      <c r="F143" s="10">
        <v>0</v>
      </c>
      <c r="G143" s="23" t="e" cm="1">
        <f t="array" aca="1" ref="G143" ca="1">_xlfn.IFS(E143&lt;F143,1,E143=F143,1,E143&gt;F143,"")</f>
        <v>#NAME?</v>
      </c>
    </row>
    <row r="144" spans="1:9" ht="18.75" customHeight="1" x14ac:dyDescent="0.25">
      <c r="A144" s="166"/>
      <c r="B144" s="5" t="s">
        <v>1102</v>
      </c>
      <c r="C144" s="86" t="s">
        <v>1131</v>
      </c>
      <c r="D144" s="18">
        <v>43</v>
      </c>
      <c r="E144" s="15">
        <f>SUM(-SUMIF(SCAN!$B:$B,B144,SCAN!$C:$C),+(SUMIF(SCAN!$I:$I,B144,SCAN!$J:$J)),D144)</f>
        <v>43</v>
      </c>
      <c r="F144" s="8">
        <v>0</v>
      </c>
      <c r="G144" s="21" t="e" cm="1">
        <f t="array" aca="1" ref="G144" ca="1">_xlfn.IFS(E144&lt;F144,1,E144=F144,1,E144&gt;F144,"")</f>
        <v>#NAME?</v>
      </c>
    </row>
    <row r="145" spans="1:7" ht="18.75" customHeight="1" x14ac:dyDescent="0.25">
      <c r="A145" s="166"/>
      <c r="B145" s="5" t="s">
        <v>1103</v>
      </c>
      <c r="C145" s="86" t="s">
        <v>1132</v>
      </c>
      <c r="D145" s="18">
        <v>59</v>
      </c>
      <c r="E145" s="15">
        <f>SUM(-SUMIF(SCAN!$B:$B,B145,SCAN!$C:$C),+(SUMIF(SCAN!$I:$I,B145,SCAN!$J:$J)),D145)</f>
        <v>59</v>
      </c>
      <c r="F145" s="8">
        <v>0</v>
      </c>
      <c r="G145" s="21" t="e" cm="1">
        <f t="array" aca="1" ref="G145" ca="1">_xlfn.IFS(E145&lt;F145,1,E145=F145,1,E145&gt;F145,"")</f>
        <v>#NAME?</v>
      </c>
    </row>
    <row r="146" spans="1:7" ht="18.75" customHeight="1" x14ac:dyDescent="0.25">
      <c r="A146" s="166"/>
      <c r="B146" s="5" t="s">
        <v>1104</v>
      </c>
      <c r="C146" s="86" t="s">
        <v>1133</v>
      </c>
      <c r="D146" s="18">
        <v>62</v>
      </c>
      <c r="E146" s="15">
        <f>SUM(-SUMIF(SCAN!$B:$B,B146,SCAN!$C:$C),+(SUMIF(SCAN!$I:$I,B146,SCAN!$J:$J)),D146)</f>
        <v>62</v>
      </c>
      <c r="F146" s="8">
        <v>0</v>
      </c>
      <c r="G146" s="21" t="e" cm="1">
        <f t="array" aca="1" ref="G146" ca="1">_xlfn.IFS(E146&lt;F146,1,E146=F146,1,E146&gt;F146,"")</f>
        <v>#NAME?</v>
      </c>
    </row>
    <row r="147" spans="1:7" ht="18.75" customHeight="1" x14ac:dyDescent="0.25">
      <c r="A147" s="166"/>
      <c r="B147" s="5" t="s">
        <v>1105</v>
      </c>
      <c r="C147" s="86" t="s">
        <v>1134</v>
      </c>
      <c r="D147" s="8">
        <v>72</v>
      </c>
      <c r="E147" s="15">
        <f>SUM(-SUMIF(SCAN!$B:$B,B147,SCAN!$C:$C),+(SUMIF(SCAN!$I:$I,B147,SCAN!$J:$J)),D147)</f>
        <v>72</v>
      </c>
      <c r="F147" s="8">
        <v>0</v>
      </c>
      <c r="G147" s="21" t="e" cm="1">
        <f t="array" aca="1" ref="G147" ca="1">_xlfn.IFS(E147&lt;F147,1,E147=F147,1,E147&gt;F147,"")</f>
        <v>#NAME?</v>
      </c>
    </row>
    <row r="148" spans="1:7" ht="18.75" customHeight="1" x14ac:dyDescent="0.25">
      <c r="A148" s="166"/>
      <c r="B148" s="5" t="s">
        <v>1106</v>
      </c>
      <c r="C148" s="86" t="s">
        <v>1135</v>
      </c>
      <c r="D148" s="8">
        <v>7</v>
      </c>
      <c r="E148" s="15">
        <f>SUM(-SUMIF(SCAN!$B:$B,B148,SCAN!$C:$C),+(SUMIF(SCAN!$I:$I,B148,SCAN!$J:$J)),D148)</f>
        <v>7</v>
      </c>
      <c r="F148" s="8">
        <v>0</v>
      </c>
      <c r="G148" s="21" t="e" cm="1">
        <f t="array" aca="1" ref="G148" ca="1">_xlfn.IFS(E148&lt;F148,1,E148=F148,1,E148&gt;F148,"")</f>
        <v>#NAME?</v>
      </c>
    </row>
    <row r="149" spans="1:7" ht="18.75" customHeight="1" x14ac:dyDescent="0.25">
      <c r="A149" s="166"/>
      <c r="B149" s="5" t="s">
        <v>1107</v>
      </c>
      <c r="C149" s="86" t="s">
        <v>1136</v>
      </c>
      <c r="D149" s="8">
        <v>6</v>
      </c>
      <c r="E149" s="15">
        <f>SUM(-SUMIF(SCAN!$B:$B,B149,SCAN!$C:$C),+(SUMIF(SCAN!$I:$I,B149,SCAN!$J:$J)),D149)</f>
        <v>6</v>
      </c>
      <c r="F149" s="8">
        <v>0</v>
      </c>
      <c r="G149" s="21" t="e" cm="1">
        <f t="array" aca="1" ref="G149" ca="1">_xlfn.IFS(E149&lt;F149,1,E149=F149,1,E149&gt;F149,"")</f>
        <v>#NAME?</v>
      </c>
    </row>
    <row r="150" spans="1:7" ht="18.75" customHeight="1" x14ac:dyDescent="0.25">
      <c r="A150" s="166"/>
      <c r="B150" s="5" t="s">
        <v>1108</v>
      </c>
      <c r="C150" s="86" t="s">
        <v>1137</v>
      </c>
      <c r="D150" s="8">
        <v>9</v>
      </c>
      <c r="E150" s="15">
        <f>SUM(-SUMIF(SCAN!$B:$B,B150,SCAN!$C:$C),+(SUMIF(SCAN!$I:$I,B150,SCAN!$J:$J)),D150)</f>
        <v>9</v>
      </c>
      <c r="F150" s="8">
        <v>0</v>
      </c>
      <c r="G150" s="21" t="e" cm="1">
        <f t="array" aca="1" ref="G150" ca="1">_xlfn.IFS(E150&lt;F150,1,E150=F150,1,E150&gt;F150,"")</f>
        <v>#NAME?</v>
      </c>
    </row>
    <row r="151" spans="1:7" ht="18.75" customHeight="1" x14ac:dyDescent="0.25">
      <c r="A151" s="166"/>
      <c r="B151" s="5" t="s">
        <v>1109</v>
      </c>
      <c r="C151" s="86" t="s">
        <v>1138</v>
      </c>
      <c r="D151" s="8">
        <v>4</v>
      </c>
      <c r="E151" s="15">
        <f>SUM(-SUMIF(SCAN!$B:$B,B151,SCAN!$C:$C),+(SUMIF(SCAN!$I:$I,B151,SCAN!$J:$J)),D151)</f>
        <v>4</v>
      </c>
      <c r="F151" s="8">
        <v>0</v>
      </c>
      <c r="G151" s="21" t="e" cm="1">
        <f t="array" aca="1" ref="G151" ca="1">_xlfn.IFS(E151&lt;F151,1,E151=F151,1,E151&gt;F151,"")</f>
        <v>#NAME?</v>
      </c>
    </row>
    <row r="152" spans="1:7" ht="18.75" customHeight="1" x14ac:dyDescent="0.25">
      <c r="A152" s="166"/>
      <c r="B152" s="5" t="s">
        <v>1110</v>
      </c>
      <c r="C152" s="86" t="s">
        <v>1139</v>
      </c>
      <c r="D152" s="8">
        <v>9</v>
      </c>
      <c r="E152" s="15">
        <f>SUM(-SUMIF(SCAN!$B:$B,B152,SCAN!$C:$C),+(SUMIF(SCAN!$I:$I,B152,SCAN!$J:$J)),D152)</f>
        <v>9</v>
      </c>
      <c r="F152" s="8">
        <v>0</v>
      </c>
      <c r="G152" s="21" t="e" cm="1">
        <f t="array" aca="1" ref="G152" ca="1">_xlfn.IFS(E152&lt;F152,1,E152=F152,1,E152&gt;F152,"")</f>
        <v>#NAME?</v>
      </c>
    </row>
    <row r="153" spans="1:7" ht="18.75" customHeight="1" x14ac:dyDescent="0.25">
      <c r="A153" s="166"/>
      <c r="B153" s="5" t="s">
        <v>1111</v>
      </c>
      <c r="C153" s="86" t="s">
        <v>1140</v>
      </c>
      <c r="D153" s="8">
        <v>6</v>
      </c>
      <c r="E153" s="15">
        <f>SUM(-SUMIF(SCAN!$B:$B,B153,SCAN!$C:$C),+(SUMIF(SCAN!$I:$I,B153,SCAN!$J:$J)),D153)</f>
        <v>6</v>
      </c>
      <c r="F153" s="8">
        <v>0</v>
      </c>
      <c r="G153" s="21" t="e" cm="1">
        <f t="array" aca="1" ref="G153" ca="1">_xlfn.IFS(E153&lt;F153,1,E153=F153,1,E153&gt;F153,"")</f>
        <v>#NAME?</v>
      </c>
    </row>
    <row r="154" spans="1:7" ht="18.75" customHeight="1" x14ac:dyDescent="0.25">
      <c r="A154" s="166"/>
      <c r="B154" s="5" t="s">
        <v>1112</v>
      </c>
      <c r="C154" s="86" t="s">
        <v>1141</v>
      </c>
      <c r="D154" s="8">
        <v>3</v>
      </c>
      <c r="E154" s="15">
        <f>SUM(-SUMIF(SCAN!$B:$B,B154,SCAN!$C:$C),+(SUMIF(SCAN!$I:$I,B154,SCAN!$J:$J)),D154)</f>
        <v>3</v>
      </c>
      <c r="F154" s="8">
        <v>0</v>
      </c>
      <c r="G154" s="21" t="e" cm="1">
        <f t="array" aca="1" ref="G154" ca="1">_xlfn.IFS(E154&lt;F154,1,E154=F154,1,E154&gt;F154,"")</f>
        <v>#NAME?</v>
      </c>
    </row>
    <row r="155" spans="1:7" ht="18.75" customHeight="1" x14ac:dyDescent="0.25">
      <c r="A155" s="166"/>
      <c r="B155" s="5" t="s">
        <v>1113</v>
      </c>
      <c r="C155" s="86" t="s">
        <v>1142</v>
      </c>
      <c r="D155" s="8">
        <v>3</v>
      </c>
      <c r="E155" s="15">
        <f>SUM(-SUMIF(SCAN!$B:$B,B155,SCAN!$C:$C),+(SUMIF(SCAN!$I:$I,B155,SCAN!$J:$J)),D155)</f>
        <v>3</v>
      </c>
      <c r="F155" s="8">
        <v>0</v>
      </c>
      <c r="G155" s="21" t="e" cm="1">
        <f t="array" aca="1" ref="G155" ca="1">_xlfn.IFS(E155&lt;F155,1,E155=F155,1,E155&gt;F155,"")</f>
        <v>#NAME?</v>
      </c>
    </row>
    <row r="156" spans="1:7" ht="18.75" customHeight="1" x14ac:dyDescent="0.25">
      <c r="A156" s="166"/>
      <c r="B156" s="5" t="s">
        <v>1114</v>
      </c>
      <c r="C156" s="86" t="s">
        <v>1143</v>
      </c>
      <c r="D156" s="8">
        <v>6</v>
      </c>
      <c r="E156" s="15">
        <f>SUM(-SUMIF(SCAN!$B:$B,B156,SCAN!$C:$C),+(SUMIF(SCAN!$I:$I,B156,SCAN!$J:$J)),D156)</f>
        <v>6</v>
      </c>
      <c r="F156" s="8">
        <v>0</v>
      </c>
      <c r="G156" s="21" t="e" cm="1">
        <f t="array" aca="1" ref="G156" ca="1">_xlfn.IFS(E156&lt;F156,1,E156=F156,1,E156&gt;F156,"")</f>
        <v>#NAME?</v>
      </c>
    </row>
    <row r="157" spans="1:7" ht="18.75" customHeight="1" x14ac:dyDescent="0.25">
      <c r="A157" s="166"/>
      <c r="B157" s="5" t="s">
        <v>1115</v>
      </c>
      <c r="C157" s="86" t="s">
        <v>1144</v>
      </c>
      <c r="D157" s="8">
        <v>6</v>
      </c>
      <c r="E157" s="15">
        <f>SUM(-SUMIF(SCAN!$B:$B,B157,SCAN!$C:$C),+(SUMIF(SCAN!$I:$I,B157,SCAN!$J:$J)),D157)</f>
        <v>6</v>
      </c>
      <c r="F157" s="8">
        <v>0</v>
      </c>
      <c r="G157" s="21" t="e" cm="1">
        <f t="array" aca="1" ref="G157" ca="1">_xlfn.IFS(E157&lt;F157,1,E157=F157,1,E157&gt;F157,"")</f>
        <v>#NAME?</v>
      </c>
    </row>
    <row r="158" spans="1:7" ht="18.75" customHeight="1" x14ac:dyDescent="0.25">
      <c r="A158" s="166"/>
      <c r="B158" s="5" t="s">
        <v>1116</v>
      </c>
      <c r="C158" s="86" t="s">
        <v>1145</v>
      </c>
      <c r="D158" s="8">
        <v>4</v>
      </c>
      <c r="E158" s="15">
        <f>SUM(-SUMIF(SCAN!$B:$B,B158,SCAN!$C:$C),+(SUMIF(SCAN!$I:$I,B158,SCAN!$J:$J)),D158)</f>
        <v>4</v>
      </c>
      <c r="F158" s="8">
        <v>0</v>
      </c>
      <c r="G158" s="21" t="e" cm="1">
        <f t="array" aca="1" ref="G158" ca="1">_xlfn.IFS(E158&lt;F158,1,E158=F158,1,E158&gt;F158,"")</f>
        <v>#NAME?</v>
      </c>
    </row>
    <row r="159" spans="1:7" ht="18.75" customHeight="1" x14ac:dyDescent="0.25">
      <c r="A159" s="166"/>
      <c r="B159" s="5" t="s">
        <v>1117</v>
      </c>
      <c r="C159" s="86" t="s">
        <v>1146</v>
      </c>
      <c r="D159" s="8">
        <v>4</v>
      </c>
      <c r="E159" s="15">
        <f>SUM(-SUMIF(SCAN!$B:$B,B159,SCAN!$C:$C),+(SUMIF(SCAN!$I:$I,B159,SCAN!$J:$J)),D159)</f>
        <v>4</v>
      </c>
      <c r="F159" s="8">
        <v>0</v>
      </c>
      <c r="G159" s="21" t="e" cm="1">
        <f t="array" aca="1" ref="G159" ca="1">_xlfn.IFS(E159&lt;F159,1,E159=F159,1,E159&gt;F159,"")</f>
        <v>#NAME?</v>
      </c>
    </row>
    <row r="160" spans="1:7" ht="18.75" customHeight="1" x14ac:dyDescent="0.25">
      <c r="A160" s="166"/>
      <c r="B160" s="5" t="s">
        <v>1118</v>
      </c>
      <c r="C160" s="86" t="s">
        <v>1147</v>
      </c>
      <c r="D160" s="8">
        <v>1</v>
      </c>
      <c r="E160" s="15">
        <f>SUM(-SUMIF(SCAN!$B:$B,B160,SCAN!$C:$C),+(SUMIF(SCAN!$I:$I,B160,SCAN!$J:$J)),D160)</f>
        <v>1</v>
      </c>
      <c r="F160" s="8">
        <v>0</v>
      </c>
      <c r="G160" s="21" t="e" cm="1">
        <f t="array" aca="1" ref="G160" ca="1">_xlfn.IFS(E160&lt;F160,1,E160=F160,1,E160&gt;F160,"")</f>
        <v>#NAME?</v>
      </c>
    </row>
    <row r="161" spans="1:7" ht="18.75" customHeight="1" x14ac:dyDescent="0.25">
      <c r="A161" s="166"/>
      <c r="B161" s="5" t="s">
        <v>1119</v>
      </c>
      <c r="C161" s="86" t="s">
        <v>1148</v>
      </c>
      <c r="D161" s="8">
        <v>7</v>
      </c>
      <c r="E161" s="15">
        <f>SUM(-SUMIF(SCAN!$B:$B,B161,SCAN!$C:$C),+(SUMIF(SCAN!$I:$I,B161,SCAN!$J:$J)),D161)</f>
        <v>7</v>
      </c>
      <c r="F161" s="8">
        <v>0</v>
      </c>
      <c r="G161" s="21" t="e" cm="1">
        <f t="array" aca="1" ref="G161" ca="1">_xlfn.IFS(E161&lt;F161,1,E161=F161,1,E161&gt;F161,"")</f>
        <v>#NAME?</v>
      </c>
    </row>
    <row r="162" spans="1:7" ht="18.75" customHeight="1" x14ac:dyDescent="0.25">
      <c r="A162" s="166"/>
      <c r="B162" s="5" t="s">
        <v>1120</v>
      </c>
      <c r="C162" s="86" t="s">
        <v>1149</v>
      </c>
      <c r="D162" s="8">
        <v>7</v>
      </c>
      <c r="E162" s="15">
        <f>SUM(-SUMIF(SCAN!$B:$B,B162,SCAN!$C:$C),+(SUMIF(SCAN!$I:$I,B162,SCAN!$J:$J)),D162)</f>
        <v>7</v>
      </c>
      <c r="F162" s="8">
        <v>0</v>
      </c>
      <c r="G162" s="21" t="e" cm="1">
        <f t="array" aca="1" ref="G162" ca="1">_xlfn.IFS(E162&lt;F162,1,E162=F162,1,E162&gt;F162,"")</f>
        <v>#NAME?</v>
      </c>
    </row>
    <row r="163" spans="1:7" ht="18.75" customHeight="1" x14ac:dyDescent="0.25">
      <c r="A163" s="166"/>
      <c r="B163" s="5" t="s">
        <v>1121</v>
      </c>
      <c r="C163" s="86" t="s">
        <v>1150</v>
      </c>
      <c r="D163" s="8">
        <v>2</v>
      </c>
      <c r="E163" s="15">
        <f>SUM(-SUMIF(SCAN!$B:$B,B163,SCAN!$C:$C),+(SUMIF(SCAN!$I:$I,B163,SCAN!$J:$J)),D163)</f>
        <v>2</v>
      </c>
      <c r="F163" s="8">
        <v>0</v>
      </c>
      <c r="G163" s="21" t="e" cm="1">
        <f t="array" aca="1" ref="G163" ca="1">_xlfn.IFS(E163&lt;F163,1,E163=F163,1,E163&gt;F163,"")</f>
        <v>#NAME?</v>
      </c>
    </row>
    <row r="164" spans="1:7" ht="18.75" customHeight="1" x14ac:dyDescent="0.25">
      <c r="A164" s="166"/>
      <c r="B164" s="5" t="s">
        <v>1122</v>
      </c>
      <c r="C164" s="86" t="s">
        <v>1151</v>
      </c>
      <c r="D164" s="8">
        <v>5</v>
      </c>
      <c r="E164" s="15">
        <f>SUM(-SUMIF(SCAN!$B:$B,B164,SCAN!$C:$C),+(SUMIF(SCAN!$I:$I,B164,SCAN!$J:$J)),D164)</f>
        <v>5</v>
      </c>
      <c r="F164" s="8">
        <v>0</v>
      </c>
      <c r="G164" s="21" t="e" cm="1">
        <f t="array" aca="1" ref="G164" ca="1">_xlfn.IFS(E164&lt;F164,1,E164=F164,1,E164&gt;F164,"")</f>
        <v>#NAME?</v>
      </c>
    </row>
    <row r="165" spans="1:7" ht="18.75" customHeight="1" x14ac:dyDescent="0.25">
      <c r="A165" s="166"/>
      <c r="B165" s="5" t="s">
        <v>1123</v>
      </c>
      <c r="C165" s="86" t="s">
        <v>1152</v>
      </c>
      <c r="D165" s="8">
        <v>5</v>
      </c>
      <c r="E165" s="15">
        <f>SUM(-SUMIF(SCAN!$B:$B,B165,SCAN!$C:$C),+(SUMIF(SCAN!$I:$I,B165,SCAN!$J:$J)),D165)</f>
        <v>5</v>
      </c>
      <c r="F165" s="8">
        <v>0</v>
      </c>
      <c r="G165" s="21" t="e" cm="1">
        <f t="array" aca="1" ref="G165" ca="1">_xlfn.IFS(E165&lt;F165,1,E165=F165,1,E165&gt;F165,"")</f>
        <v>#NAME?</v>
      </c>
    </row>
    <row r="166" spans="1:7" ht="18.75" customHeight="1" x14ac:dyDescent="0.25">
      <c r="A166" s="166"/>
      <c r="B166" s="5" t="s">
        <v>1124</v>
      </c>
      <c r="C166" s="86" t="s">
        <v>1153</v>
      </c>
      <c r="D166" s="8">
        <v>1</v>
      </c>
      <c r="E166" s="15">
        <f>SUM(-SUMIF(SCAN!$B:$B,B166,SCAN!$C:$C),+(SUMIF(SCAN!$I:$I,B166,SCAN!$J:$J)),D166)</f>
        <v>1</v>
      </c>
      <c r="F166" s="8">
        <v>0</v>
      </c>
      <c r="G166" s="21" t="e" cm="1">
        <f t="array" aca="1" ref="G166" ca="1">_xlfn.IFS(E166&lt;F166,1,E166=F166,1,E166&gt;F166,"")</f>
        <v>#NAME?</v>
      </c>
    </row>
    <row r="167" spans="1:7" ht="18.75" customHeight="1" x14ac:dyDescent="0.25">
      <c r="A167" s="166"/>
      <c r="B167" s="5" t="s">
        <v>1125</v>
      </c>
      <c r="C167" s="86" t="s">
        <v>1154</v>
      </c>
      <c r="D167" s="8">
        <v>3</v>
      </c>
      <c r="E167" s="15">
        <f>SUM(-SUMIF(SCAN!$B:$B,B167,SCAN!$C:$C),+(SUMIF(SCAN!$I:$I,B167,SCAN!$J:$J)),D167)</f>
        <v>3</v>
      </c>
      <c r="F167" s="8">
        <v>0</v>
      </c>
      <c r="G167" s="21" t="e" cm="1">
        <f t="array" aca="1" ref="G167" ca="1">_xlfn.IFS(E167&lt;F167,1,E167=F167,1,E167&gt;F167,"")</f>
        <v>#NAME?</v>
      </c>
    </row>
    <row r="168" spans="1:7" ht="18.75" customHeight="1" x14ac:dyDescent="0.25">
      <c r="A168" s="166"/>
      <c r="B168" s="5" t="s">
        <v>1126</v>
      </c>
      <c r="C168" s="86" t="s">
        <v>1309</v>
      </c>
      <c r="D168" s="8">
        <v>8</v>
      </c>
      <c r="E168" s="15">
        <f>SUM(-SUMIF(SCAN!$B:$B,B168,SCAN!$C:$C),+(SUMIF(SCAN!$I:$I,B168,SCAN!$J:$J)),D168)</f>
        <v>8</v>
      </c>
      <c r="F168" s="8">
        <v>0</v>
      </c>
      <c r="G168" s="21" t="e" cm="1">
        <f t="array" aca="1" ref="G168" ca="1">_xlfn.IFS(E168&lt;F168,1,E168=F168,1,E168&gt;F168,"")</f>
        <v>#NAME?</v>
      </c>
    </row>
    <row r="169" spans="1:7" ht="18.75" customHeight="1" x14ac:dyDescent="0.25">
      <c r="A169" s="166"/>
      <c r="B169" s="5" t="s">
        <v>1127</v>
      </c>
      <c r="C169" s="86" t="s">
        <v>1156</v>
      </c>
      <c r="D169" s="8">
        <v>65</v>
      </c>
      <c r="E169" s="15">
        <f>SUM(-SUMIF(SCAN!$B:$B,B169,SCAN!$C:$C),+(SUMIF(SCAN!$I:$I,B169,SCAN!$J:$J)),D169)</f>
        <v>65</v>
      </c>
      <c r="F169" s="8">
        <v>0</v>
      </c>
      <c r="G169" s="21" t="e" cm="1">
        <f t="array" aca="1" ref="G169" ca="1">_xlfn.IFS(E169&lt;F169,1,E169=F169,1,E169&gt;F169,"")</f>
        <v>#NAME?</v>
      </c>
    </row>
    <row r="170" spans="1:7" ht="18.75" customHeight="1" x14ac:dyDescent="0.25">
      <c r="A170" s="166"/>
      <c r="B170" s="5" t="s">
        <v>1128</v>
      </c>
      <c r="C170" s="86" t="s">
        <v>1157</v>
      </c>
      <c r="D170" s="8">
        <v>7</v>
      </c>
      <c r="E170" s="15">
        <f>SUM(-SUMIF(SCAN!$B:$B,B170,SCAN!$C:$C),+(SUMIF(SCAN!$I:$I,B170,SCAN!$J:$J)),D170)</f>
        <v>7</v>
      </c>
      <c r="F170" s="8">
        <v>0</v>
      </c>
      <c r="G170" s="21" t="e" cm="1">
        <f t="array" aca="1" ref="G170" ca="1">_xlfn.IFS(E170&lt;F170,1,E170=F170,1,E170&gt;F170,"")</f>
        <v>#NAME?</v>
      </c>
    </row>
    <row r="171" spans="1:7" ht="18.75" customHeight="1" x14ac:dyDescent="0.25">
      <c r="A171" s="166"/>
      <c r="B171" s="5" t="s">
        <v>1129</v>
      </c>
      <c r="C171" s="86" t="s">
        <v>1158</v>
      </c>
      <c r="D171" s="8">
        <v>29</v>
      </c>
      <c r="E171" s="15">
        <f>SUM(-SUMIF(SCAN!$B:$B,B171,SCAN!$C:$C),+(SUMIF(SCAN!$I:$I,B171,SCAN!$J:$J)),D171)</f>
        <v>29</v>
      </c>
      <c r="F171" s="8">
        <v>0</v>
      </c>
      <c r="G171" s="21" t="e" cm="1">
        <f t="array" aca="1" ref="G171" ca="1">_xlfn.IFS(E171&lt;F171,1,E171=F171,1,E171&gt;F171,"")</f>
        <v>#NAME?</v>
      </c>
    </row>
    <row r="172" spans="1:7" ht="18.75" customHeight="1" x14ac:dyDescent="0.25">
      <c r="A172" s="166"/>
      <c r="B172" s="5" t="s">
        <v>1171</v>
      </c>
      <c r="C172" s="86" t="s">
        <v>1159</v>
      </c>
      <c r="D172" s="8">
        <v>13</v>
      </c>
      <c r="E172" s="15">
        <f>SUM(-SUMIF(SCAN!$B:$B,B172,SCAN!$C:$C),+(SUMIF(SCAN!$I:$I,B172,SCAN!$J:$J)),D172)</f>
        <v>13</v>
      </c>
      <c r="F172" s="8">
        <v>0</v>
      </c>
      <c r="G172" s="21" t="e" cm="1">
        <f t="array" aca="1" ref="G172" ca="1">_xlfn.IFS(E172&lt;F172,1,E172=F172,1,E172&gt;F172,"")</f>
        <v>#NAME?</v>
      </c>
    </row>
    <row r="173" spans="1:7" ht="18.75" customHeight="1" x14ac:dyDescent="0.25">
      <c r="A173" s="166"/>
      <c r="B173" s="5" t="s">
        <v>1172</v>
      </c>
      <c r="C173" s="86" t="s">
        <v>1160</v>
      </c>
      <c r="D173" s="8">
        <v>4</v>
      </c>
      <c r="E173" s="15">
        <f>SUM(-SUMIF(SCAN!$B:$B,B173,SCAN!$C:$C),+(SUMIF(SCAN!$I:$I,B173,SCAN!$J:$J)),D173)</f>
        <v>4</v>
      </c>
      <c r="F173" s="8">
        <v>0</v>
      </c>
      <c r="G173" s="21" t="e" cm="1">
        <f t="array" aca="1" ref="G173" ca="1">_xlfn.IFS(E173&lt;F173,1,E173=F173,1,E173&gt;F173,"")</f>
        <v>#NAME?</v>
      </c>
    </row>
    <row r="174" spans="1:7" ht="18.75" customHeight="1" x14ac:dyDescent="0.25">
      <c r="A174" s="166"/>
      <c r="B174" s="5" t="s">
        <v>1173</v>
      </c>
      <c r="C174" s="86" t="s">
        <v>1161</v>
      </c>
      <c r="D174" s="8">
        <v>20</v>
      </c>
      <c r="E174" s="15">
        <f>SUM(-SUMIF(SCAN!$B:$B,B174,SCAN!$C:$C),+(SUMIF(SCAN!$I:$I,B174,SCAN!$J:$J)),D174)</f>
        <v>20</v>
      </c>
      <c r="F174" s="8">
        <v>0</v>
      </c>
      <c r="G174" s="21" t="e" cm="1">
        <f t="array" aca="1" ref="G174" ca="1">_xlfn.IFS(E174&lt;F174,1,E174=F174,1,E174&gt;F174,"")</f>
        <v>#NAME?</v>
      </c>
    </row>
    <row r="175" spans="1:7" ht="18.75" customHeight="1" x14ac:dyDescent="0.25">
      <c r="A175" s="166"/>
      <c r="B175" s="5" t="s">
        <v>1174</v>
      </c>
      <c r="C175" s="86" t="s">
        <v>1162</v>
      </c>
      <c r="D175" s="8">
        <v>10</v>
      </c>
      <c r="E175" s="15">
        <f>SUM(-SUMIF(SCAN!$B:$B,B175,SCAN!$C:$C),+(SUMIF(SCAN!$I:$I,B175,SCAN!$J:$J)),D175)</f>
        <v>9</v>
      </c>
      <c r="F175" s="8">
        <v>0</v>
      </c>
      <c r="G175" s="21" t="e" cm="1">
        <f t="array" aca="1" ref="G175" ca="1">_xlfn.IFS(E175&lt;F175,1,E175=F175,1,E175&gt;F175,"")</f>
        <v>#NAME?</v>
      </c>
    </row>
    <row r="176" spans="1:7" ht="18.75" customHeight="1" x14ac:dyDescent="0.25">
      <c r="A176" s="166"/>
      <c r="B176" s="5" t="s">
        <v>1175</v>
      </c>
      <c r="C176" s="86" t="s">
        <v>1163</v>
      </c>
      <c r="D176" s="8">
        <v>36</v>
      </c>
      <c r="E176" s="15">
        <f>SUM(-SUMIF(SCAN!$B:$B,B176,SCAN!$C:$C),+(SUMIF(SCAN!$I:$I,B176,SCAN!$J:$J)),D176)</f>
        <v>36</v>
      </c>
      <c r="F176" s="8">
        <v>0</v>
      </c>
      <c r="G176" s="21" t="e" cm="1">
        <f t="array" aca="1" ref="G176" ca="1">_xlfn.IFS(E176&lt;F176,1,E176=F176,1,E176&gt;F176,"")</f>
        <v>#NAME?</v>
      </c>
    </row>
    <row r="177" spans="1:7" ht="18.75" customHeight="1" x14ac:dyDescent="0.25">
      <c r="A177" s="166"/>
      <c r="B177" s="5" t="s">
        <v>1176</v>
      </c>
      <c r="C177" s="86" t="s">
        <v>1164</v>
      </c>
      <c r="D177" s="8">
        <v>43</v>
      </c>
      <c r="E177" s="15">
        <f>SUM(-SUMIF(SCAN!$B:$B,B177,SCAN!$C:$C),+(SUMIF(SCAN!$I:$I,B177,SCAN!$J:$J)),D177)</f>
        <v>43</v>
      </c>
      <c r="F177" s="8">
        <v>0</v>
      </c>
      <c r="G177" s="21" t="e" cm="1">
        <f t="array" aca="1" ref="G177" ca="1">_xlfn.IFS(E177&lt;F177,1,E177=F177,1,E177&gt;F177,"")</f>
        <v>#NAME?</v>
      </c>
    </row>
    <row r="178" spans="1:7" ht="18.75" customHeight="1" x14ac:dyDescent="0.25">
      <c r="A178" s="166"/>
      <c r="B178" s="5" t="s">
        <v>1177</v>
      </c>
      <c r="C178" s="86" t="s">
        <v>1165</v>
      </c>
      <c r="D178" s="8">
        <v>7</v>
      </c>
      <c r="E178" s="15">
        <f>SUM(-SUMIF(SCAN!$B:$B,B178,SCAN!$C:$C),+(SUMIF(SCAN!$I:$I,B178,SCAN!$J:$J)),D178)</f>
        <v>7</v>
      </c>
      <c r="F178" s="8">
        <v>0</v>
      </c>
      <c r="G178" s="21" t="e" cm="1">
        <f t="array" aca="1" ref="G178" ca="1">_xlfn.IFS(E178&lt;F178,1,E178=F178,1,E178&gt;F178,"")</f>
        <v>#NAME?</v>
      </c>
    </row>
    <row r="179" spans="1:7" ht="18.75" customHeight="1" x14ac:dyDescent="0.25">
      <c r="A179" s="166"/>
      <c r="B179" s="5" t="s">
        <v>1178</v>
      </c>
      <c r="C179" s="86" t="s">
        <v>1166</v>
      </c>
      <c r="D179" s="8">
        <v>7</v>
      </c>
      <c r="E179" s="15">
        <f>SUM(-SUMIF(SCAN!$B:$B,B179,SCAN!$C:$C),+(SUMIF(SCAN!$I:$I,B179,SCAN!$J:$J)),D179)</f>
        <v>7</v>
      </c>
      <c r="F179" s="8">
        <v>0</v>
      </c>
      <c r="G179" s="21" t="e" cm="1">
        <f t="array" aca="1" ref="G179" ca="1">_xlfn.IFS(E179&lt;F179,1,E179=F179,1,E179&gt;F179,"")</f>
        <v>#NAME?</v>
      </c>
    </row>
    <row r="180" spans="1:7" ht="18.75" customHeight="1" x14ac:dyDescent="0.25">
      <c r="A180" s="166"/>
      <c r="B180" s="5" t="s">
        <v>1179</v>
      </c>
      <c r="C180" s="86" t="s">
        <v>1167</v>
      </c>
      <c r="D180" s="8">
        <v>0</v>
      </c>
      <c r="E180" s="15">
        <f>SUM(-SUMIF(SCAN!$B:$B,B180,SCAN!$C:$C),+(SUMIF(SCAN!$I:$I,B180,SCAN!$J:$J)),D180)</f>
        <v>0</v>
      </c>
      <c r="F180" s="8">
        <v>0</v>
      </c>
      <c r="G180" s="21" t="e" cm="1">
        <f t="array" aca="1" ref="G180" ca="1">_xlfn.IFS(E180&lt;F180,1,E180=F180,1,E180&gt;F180,"")</f>
        <v>#NAME?</v>
      </c>
    </row>
    <row r="181" spans="1:7" ht="18.75" customHeight="1" x14ac:dyDescent="0.25">
      <c r="A181" s="166"/>
      <c r="B181" s="5" t="s">
        <v>1180</v>
      </c>
      <c r="C181" s="86" t="s">
        <v>1168</v>
      </c>
      <c r="D181" s="8">
        <v>0</v>
      </c>
      <c r="E181" s="15">
        <f>SUM(-SUMIF(SCAN!$B:$B,B181,SCAN!$C:$C),+(SUMIF(SCAN!$I:$I,B181,SCAN!$J:$J)),D181)</f>
        <v>0</v>
      </c>
      <c r="F181" s="8">
        <v>0</v>
      </c>
      <c r="G181" s="21" t="e" cm="1">
        <f t="array" aca="1" ref="G181" ca="1">_xlfn.IFS(E181&lt;F181,1,E181=F181,1,E181&gt;F181,"")</f>
        <v>#NAME?</v>
      </c>
    </row>
    <row r="182" spans="1:7" ht="18.75" customHeight="1" x14ac:dyDescent="0.25">
      <c r="A182" s="166"/>
      <c r="B182" s="5" t="s">
        <v>1181</v>
      </c>
      <c r="C182" s="86" t="s">
        <v>1169</v>
      </c>
      <c r="D182" s="8">
        <v>0</v>
      </c>
      <c r="E182" s="15">
        <f>SUM(-SUMIF(SCAN!$B:$B,B182,SCAN!$C:$C),+(SUMIF(SCAN!$I:$I,B182,SCAN!$J:$J)),D182)</f>
        <v>0</v>
      </c>
      <c r="F182" s="8">
        <v>0</v>
      </c>
      <c r="G182" s="21" t="e" cm="1">
        <f t="array" aca="1" ref="G182" ca="1">_xlfn.IFS(E182&lt;F182,1,E182=F182,1,E182&gt;F182,"")</f>
        <v>#NAME?</v>
      </c>
    </row>
    <row r="183" spans="1:7" ht="18.75" customHeight="1" thickBot="1" x14ac:dyDescent="0.3">
      <c r="A183" s="167"/>
      <c r="B183" s="7" t="s">
        <v>1182</v>
      </c>
      <c r="C183" s="88" t="s">
        <v>1170</v>
      </c>
      <c r="D183" s="9">
        <v>0</v>
      </c>
      <c r="E183" s="16">
        <f>SUM(-SUMIF(SCAN!$B:$B,B183,SCAN!$C:$C),+(SUMIF(SCAN!$I:$I,B183,SCAN!$J:$J)),D183)</f>
        <v>0</v>
      </c>
      <c r="F183" s="9">
        <v>0</v>
      </c>
      <c r="G183" s="24" t="e" cm="1">
        <f t="array" aca="1" ref="G183" ca="1">_xlfn.IFS(E183&lt;F183,1,E183=F183,1,E183&gt;F183,"")</f>
        <v>#NAME?</v>
      </c>
    </row>
    <row r="184" spans="1:7" ht="18.75" customHeight="1" x14ac:dyDescent="0.25">
      <c r="A184" s="165" t="s">
        <v>1310</v>
      </c>
      <c r="B184" s="6" t="s">
        <v>1183</v>
      </c>
      <c r="C184" s="87" t="s">
        <v>1184</v>
      </c>
      <c r="D184" s="10">
        <v>3</v>
      </c>
      <c r="E184" s="22">
        <f>SUM(-SUMIF(SCAN!$B:$B,B184,SCAN!$C:$C),+(SUMIF(SCAN!$I:$I,B184,SCAN!$J:$J)),D184)</f>
        <v>3</v>
      </c>
      <c r="F184" s="10">
        <v>0</v>
      </c>
      <c r="G184" s="23" t="e" cm="1">
        <f t="array" aca="1" ref="G184" ca="1">_xlfn.IFS(E184&lt;F184,1,E184=F184,1,E184&gt;F184,"")</f>
        <v>#NAME?</v>
      </c>
    </row>
    <row r="185" spans="1:7" ht="18.75" customHeight="1" x14ac:dyDescent="0.25">
      <c r="A185" s="166"/>
      <c r="B185" s="5" t="s">
        <v>1199</v>
      </c>
      <c r="C185" s="86" t="s">
        <v>1185</v>
      </c>
      <c r="D185" s="8">
        <v>5</v>
      </c>
      <c r="E185" s="15">
        <f>SUM(-SUMIF(SCAN!$B:$B,B185,SCAN!$C:$C),+(SUMIF(SCAN!$I:$I,B185,SCAN!$J:$J)),D185)</f>
        <v>5</v>
      </c>
      <c r="F185" s="8">
        <v>0</v>
      </c>
      <c r="G185" s="21" t="e" cm="1">
        <f t="array" aca="1" ref="G185" ca="1">_xlfn.IFS(E185&lt;F185,1,E185=F185,1,E185&gt;F185,"")</f>
        <v>#NAME?</v>
      </c>
    </row>
    <row r="186" spans="1:7" ht="18.75" customHeight="1" x14ac:dyDescent="0.25">
      <c r="A186" s="166"/>
      <c r="B186" s="5" t="s">
        <v>1200</v>
      </c>
      <c r="C186" s="86" t="s">
        <v>1186</v>
      </c>
      <c r="D186" s="8">
        <v>3</v>
      </c>
      <c r="E186" s="15">
        <f>SUM(-SUMIF(SCAN!$B:$B,B186,SCAN!$C:$C),+(SUMIF(SCAN!$I:$I,B186,SCAN!$J:$J)),D186)</f>
        <v>3</v>
      </c>
      <c r="F186" s="8">
        <v>0</v>
      </c>
      <c r="G186" s="21" t="e" cm="1">
        <f t="array" aca="1" ref="G186" ca="1">_xlfn.IFS(E186&lt;F186,1,E186=F186,1,E186&gt;F186,"")</f>
        <v>#NAME?</v>
      </c>
    </row>
    <row r="187" spans="1:7" ht="18.75" customHeight="1" x14ac:dyDescent="0.25">
      <c r="A187" s="166"/>
      <c r="B187" s="5" t="s">
        <v>1201</v>
      </c>
      <c r="C187" s="86" t="s">
        <v>1187</v>
      </c>
      <c r="D187" s="8">
        <v>4</v>
      </c>
      <c r="E187" s="15">
        <f>SUM(-SUMIF(SCAN!$B:$B,B187,SCAN!$C:$C),+(SUMIF(SCAN!$I:$I,B187,SCAN!$J:$J)),D187)</f>
        <v>4</v>
      </c>
      <c r="F187" s="8">
        <v>0</v>
      </c>
      <c r="G187" s="21" t="e" cm="1">
        <f t="array" aca="1" ref="G187" ca="1">_xlfn.IFS(E187&lt;F187,1,E187=F187,1,E187&gt;F187,"")</f>
        <v>#NAME?</v>
      </c>
    </row>
    <row r="188" spans="1:7" ht="18.75" customHeight="1" x14ac:dyDescent="0.25">
      <c r="A188" s="166"/>
      <c r="B188" s="5" t="s">
        <v>1202</v>
      </c>
      <c r="C188" s="86" t="s">
        <v>1188</v>
      </c>
      <c r="D188" s="8">
        <v>4</v>
      </c>
      <c r="E188" s="15">
        <f>SUM(-SUMIF(SCAN!$B:$B,B188,SCAN!$C:$C),+(SUMIF(SCAN!$I:$I,B188,SCAN!$J:$J)),D188)</f>
        <v>4</v>
      </c>
      <c r="F188" s="8">
        <v>0</v>
      </c>
      <c r="G188" s="21" t="e" cm="1">
        <f t="array" aca="1" ref="G188" ca="1">_xlfn.IFS(E188&lt;F188,1,E188=F188,1,E188&gt;F188,"")</f>
        <v>#NAME?</v>
      </c>
    </row>
    <row r="189" spans="1:7" ht="18.75" customHeight="1" x14ac:dyDescent="0.25">
      <c r="A189" s="166"/>
      <c r="B189" s="5" t="s">
        <v>1203</v>
      </c>
      <c r="C189" s="86" t="s">
        <v>1189</v>
      </c>
      <c r="D189" s="8">
        <v>3</v>
      </c>
      <c r="E189" s="15">
        <f>SUM(-SUMIF(SCAN!$B:$B,B189,SCAN!$C:$C),+(SUMIF(SCAN!$I:$I,B189,SCAN!$J:$J)),D189)</f>
        <v>3</v>
      </c>
      <c r="F189" s="8">
        <v>0</v>
      </c>
      <c r="G189" s="21" t="e" cm="1">
        <f t="array" aca="1" ref="G189" ca="1">_xlfn.IFS(E189&lt;F189,1,E189=F189,1,E189&gt;F189,"")</f>
        <v>#NAME?</v>
      </c>
    </row>
    <row r="190" spans="1:7" ht="18.75" customHeight="1" x14ac:dyDescent="0.25">
      <c r="A190" s="166"/>
      <c r="B190" s="5" t="s">
        <v>1204</v>
      </c>
      <c r="C190" s="86" t="s">
        <v>1190</v>
      </c>
      <c r="D190" s="8">
        <v>2</v>
      </c>
      <c r="E190" s="15">
        <f>SUM(-SUMIF(SCAN!$B:$B,B190,SCAN!$C:$C),+(SUMIF(SCAN!$I:$I,B190,SCAN!$J:$J)),D190)</f>
        <v>2</v>
      </c>
      <c r="F190" s="8">
        <v>0</v>
      </c>
      <c r="G190" s="21" t="e" cm="1">
        <f t="array" aca="1" ref="G190" ca="1">_xlfn.IFS(E190&lt;F190,1,E190=F190,1,E190&gt;F190,"")</f>
        <v>#NAME?</v>
      </c>
    </row>
    <row r="191" spans="1:7" ht="18.75" customHeight="1" x14ac:dyDescent="0.25">
      <c r="A191" s="166"/>
      <c r="B191" s="5" t="s">
        <v>1205</v>
      </c>
      <c r="C191" s="86" t="s">
        <v>1191</v>
      </c>
      <c r="D191" s="8">
        <v>0</v>
      </c>
      <c r="E191" s="15">
        <f>SUM(-SUMIF(SCAN!$B:$B,B191,SCAN!$C:$C),+(SUMIF(SCAN!$I:$I,B191,SCAN!$J:$J)),D191)</f>
        <v>0</v>
      </c>
      <c r="F191" s="8">
        <v>0</v>
      </c>
      <c r="G191" s="21" t="e" cm="1">
        <f t="array" aca="1" ref="G191" ca="1">_xlfn.IFS(E191&lt;F191,1,E191=F191,1,E191&gt;F191,"")</f>
        <v>#NAME?</v>
      </c>
    </row>
    <row r="192" spans="1:7" ht="18.75" customHeight="1" x14ac:dyDescent="0.25">
      <c r="A192" s="166"/>
      <c r="B192" s="5" t="s">
        <v>1206</v>
      </c>
      <c r="C192" s="86" t="s">
        <v>1192</v>
      </c>
      <c r="D192" s="8">
        <v>4</v>
      </c>
      <c r="E192" s="15">
        <f>SUM(-SUMIF(SCAN!$B:$B,B192,SCAN!$C:$C),+(SUMIF(SCAN!$I:$I,B192,SCAN!$J:$J)),D192)</f>
        <v>4</v>
      </c>
      <c r="F192" s="8">
        <v>0</v>
      </c>
      <c r="G192" s="21" t="e" cm="1">
        <f t="array" aca="1" ref="G192" ca="1">_xlfn.IFS(E192&lt;F192,1,E192=F192,1,E192&gt;F192,"")</f>
        <v>#NAME?</v>
      </c>
    </row>
    <row r="193" spans="1:7" ht="18.75" customHeight="1" x14ac:dyDescent="0.25">
      <c r="A193" s="166"/>
      <c r="B193" s="5" t="s">
        <v>1207</v>
      </c>
      <c r="C193" s="86" t="s">
        <v>1193</v>
      </c>
      <c r="D193" s="8">
        <v>5</v>
      </c>
      <c r="E193" s="15">
        <f>SUM(-SUMIF(SCAN!$B:$B,B193,SCAN!$C:$C),+(SUMIF(SCAN!$I:$I,B193,SCAN!$J:$J)),D193)</f>
        <v>5</v>
      </c>
      <c r="F193" s="8">
        <v>0</v>
      </c>
      <c r="G193" s="21" t="e" cm="1">
        <f t="array" aca="1" ref="G193" ca="1">_xlfn.IFS(E193&lt;F193,1,E193=F193,1,E193&gt;F193,"")</f>
        <v>#NAME?</v>
      </c>
    </row>
    <row r="194" spans="1:7" ht="18.75" customHeight="1" x14ac:dyDescent="0.25">
      <c r="A194" s="166"/>
      <c r="B194" s="5" t="s">
        <v>1208</v>
      </c>
      <c r="C194" s="86" t="s">
        <v>1194</v>
      </c>
      <c r="D194" s="8">
        <v>5</v>
      </c>
      <c r="E194" s="15">
        <f>SUM(-SUMIF(SCAN!$B:$B,B194,SCAN!$C:$C),+(SUMIF(SCAN!$I:$I,B194,SCAN!$J:$J)),D194)</f>
        <v>5</v>
      </c>
      <c r="F194" s="8">
        <v>0</v>
      </c>
      <c r="G194" s="21" t="e" cm="1">
        <f t="array" aca="1" ref="G194" ca="1">_xlfn.IFS(E194&lt;F194,1,E194=F194,1,E194&gt;F194,"")</f>
        <v>#NAME?</v>
      </c>
    </row>
    <row r="195" spans="1:7" ht="18.75" customHeight="1" x14ac:dyDescent="0.25">
      <c r="A195" s="166"/>
      <c r="B195" s="5" t="s">
        <v>1209</v>
      </c>
      <c r="C195" s="86" t="s">
        <v>1195</v>
      </c>
      <c r="D195" s="8">
        <v>1</v>
      </c>
      <c r="E195" s="15">
        <f>SUM(-SUMIF(SCAN!$B:$B,B195,SCAN!$C:$C),+(SUMIF(SCAN!$I:$I,B195,SCAN!$J:$J)),D195)</f>
        <v>1</v>
      </c>
      <c r="F195" s="8">
        <v>0</v>
      </c>
      <c r="G195" s="21" t="e" cm="1">
        <f t="array" aca="1" ref="G195" ca="1">_xlfn.IFS(E195&lt;F195,1,E195=F195,1,E195&gt;F195,"")</f>
        <v>#NAME?</v>
      </c>
    </row>
    <row r="196" spans="1:7" ht="18.75" customHeight="1" x14ac:dyDescent="0.25">
      <c r="A196" s="166"/>
      <c r="B196" s="5" t="s">
        <v>1210</v>
      </c>
      <c r="C196" s="86" t="s">
        <v>1196</v>
      </c>
      <c r="D196" s="8">
        <v>3</v>
      </c>
      <c r="E196" s="15">
        <f>SUM(-SUMIF(SCAN!$B:$B,B196,SCAN!$C:$C),+(SUMIF(SCAN!$I:$I,B196,SCAN!$J:$J)),D196)</f>
        <v>3</v>
      </c>
      <c r="F196" s="8">
        <v>0</v>
      </c>
      <c r="G196" s="21" t="e" cm="1">
        <f t="array" aca="1" ref="G196" ca="1">_xlfn.IFS(E196&lt;F196,1,E196=F196,1,E196&gt;F196,"")</f>
        <v>#NAME?</v>
      </c>
    </row>
    <row r="197" spans="1:7" ht="18.75" customHeight="1" x14ac:dyDescent="0.25">
      <c r="A197" s="166"/>
      <c r="B197" s="5" t="s">
        <v>1211</v>
      </c>
      <c r="C197" s="86" t="s">
        <v>1197</v>
      </c>
      <c r="D197" s="8">
        <v>2</v>
      </c>
      <c r="E197" s="15">
        <f>SUM(-SUMIF(SCAN!$B:$B,B197,SCAN!$C:$C),+(SUMIF(SCAN!$I:$I,B197,SCAN!$J:$J)),D197)</f>
        <v>2</v>
      </c>
      <c r="F197" s="8">
        <v>0</v>
      </c>
      <c r="G197" s="21" t="e" cm="1">
        <f t="array" aca="1" ref="G197" ca="1">_xlfn.IFS(E197&lt;F197,1,E197=F197,1,E197&gt;F197,"")</f>
        <v>#NAME?</v>
      </c>
    </row>
    <row r="198" spans="1:7" ht="18.75" customHeight="1" thickBot="1" x14ac:dyDescent="0.3">
      <c r="A198" s="167"/>
      <c r="B198" s="7" t="s">
        <v>1212</v>
      </c>
      <c r="C198" s="88" t="s">
        <v>1198</v>
      </c>
      <c r="D198" s="9">
        <v>1</v>
      </c>
      <c r="E198" s="16">
        <f>SUM(-SUMIF(SCAN!$B:$B,B198,SCAN!$C:$C),+(SUMIF(SCAN!$I:$I,B198,SCAN!$J:$J)),D198)</f>
        <v>1</v>
      </c>
      <c r="F198" s="9">
        <v>0</v>
      </c>
      <c r="G198" s="24" t="e" cm="1">
        <f t="array" aca="1" ref="G198" ca="1">_xlfn.IFS(E198&lt;F198,1,E198=F198,1,E198&gt;F198,"")</f>
        <v>#NAME?</v>
      </c>
    </row>
    <row r="199" spans="1:7" ht="18.75" customHeight="1" x14ac:dyDescent="0.25">
      <c r="A199" s="168" t="s">
        <v>1311</v>
      </c>
      <c r="B199" s="6" t="s">
        <v>1213</v>
      </c>
      <c r="C199" s="87" t="s">
        <v>1214</v>
      </c>
      <c r="D199" s="10">
        <v>20</v>
      </c>
      <c r="E199" s="22">
        <f>SUM(-SUMIF(SCAN!$B:$B,B199,SCAN!$C:$C),+(SUMIF(SCAN!$I:$I,B199,SCAN!$J:$J)),D199)</f>
        <v>20</v>
      </c>
      <c r="F199" s="10">
        <v>0</v>
      </c>
      <c r="G199" s="23" t="e" cm="1">
        <f t="array" aca="1" ref="G199" ca="1">_xlfn.IFS(E199&lt;F199,1,E199=F199,1,E199&gt;F199,"")</f>
        <v>#NAME?</v>
      </c>
    </row>
    <row r="200" spans="1:7" ht="18.75" customHeight="1" x14ac:dyDescent="0.25">
      <c r="A200" s="169"/>
      <c r="B200" s="5" t="s">
        <v>1224</v>
      </c>
      <c r="C200" s="86" t="s">
        <v>1215</v>
      </c>
      <c r="D200" s="8">
        <v>0</v>
      </c>
      <c r="E200" s="15">
        <f>SUM(-SUMIF(SCAN!$B:$B,B200,SCAN!$C:$C),+(SUMIF(SCAN!$I:$I,B200,SCAN!$J:$J)),D200)</f>
        <v>0</v>
      </c>
      <c r="F200" s="8">
        <v>0</v>
      </c>
      <c r="G200" s="21" t="e" cm="1">
        <f t="array" aca="1" ref="G200" ca="1">_xlfn.IFS(E200&lt;F200,1,E200=F200,1,E200&gt;F200,"")</f>
        <v>#NAME?</v>
      </c>
    </row>
    <row r="201" spans="1:7" ht="18.75" customHeight="1" x14ac:dyDescent="0.25">
      <c r="A201" s="169"/>
      <c r="B201" s="5" t="s">
        <v>1225</v>
      </c>
      <c r="C201" s="86" t="s">
        <v>1216</v>
      </c>
      <c r="D201" s="8">
        <v>0</v>
      </c>
      <c r="E201" s="15">
        <f>SUM(-SUMIF(SCAN!$B:$B,B201,SCAN!$C:$C),+(SUMIF(SCAN!$I:$I,B201,SCAN!$J:$J)),D201)</f>
        <v>0</v>
      </c>
      <c r="F201" s="8">
        <v>0</v>
      </c>
      <c r="G201" s="21" t="e" cm="1">
        <f t="array" aca="1" ref="G201" ca="1">_xlfn.IFS(E201&lt;F201,1,E201=F201,1,E201&gt;F201,"")</f>
        <v>#NAME?</v>
      </c>
    </row>
    <row r="202" spans="1:7" ht="18.75" customHeight="1" x14ac:dyDescent="0.25">
      <c r="A202" s="169"/>
      <c r="B202" s="5" t="s">
        <v>1226</v>
      </c>
      <c r="C202" s="86" t="s">
        <v>1217</v>
      </c>
      <c r="D202" s="8">
        <v>39</v>
      </c>
      <c r="E202" s="15">
        <f>SUM(-SUMIF(SCAN!$B:$B,B202,SCAN!$C:$C),+(SUMIF(SCAN!$I:$I,B202,SCAN!$J:$J)),D202)</f>
        <v>39</v>
      </c>
      <c r="F202" s="8">
        <v>0</v>
      </c>
      <c r="G202" s="21" t="e" cm="1">
        <f t="array" aca="1" ref="G202" ca="1">_xlfn.IFS(E202&lt;F202,1,E202=F202,1,E202&gt;F202,"")</f>
        <v>#NAME?</v>
      </c>
    </row>
    <row r="203" spans="1:7" ht="18.75" customHeight="1" x14ac:dyDescent="0.25">
      <c r="A203" s="169"/>
      <c r="B203" s="5" t="s">
        <v>1227</v>
      </c>
      <c r="C203" s="86" t="s">
        <v>1218</v>
      </c>
      <c r="D203" s="8">
        <v>0</v>
      </c>
      <c r="E203" s="15">
        <f>SUM(-SUMIF(SCAN!$B:$B,B203,SCAN!$C:$C),+(SUMIF(SCAN!$I:$I,B203,SCAN!$J:$J)),D203)</f>
        <v>0</v>
      </c>
      <c r="F203" s="8">
        <v>0</v>
      </c>
      <c r="G203" s="21" t="e" cm="1">
        <f t="array" aca="1" ref="G203" ca="1">_xlfn.IFS(E203&lt;F203,1,E203=F203,1,E203&gt;F203,"")</f>
        <v>#NAME?</v>
      </c>
    </row>
    <row r="204" spans="1:7" ht="18.75" customHeight="1" x14ac:dyDescent="0.25">
      <c r="A204" s="169"/>
      <c r="B204" s="5" t="s">
        <v>1228</v>
      </c>
      <c r="C204" s="86" t="s">
        <v>1219</v>
      </c>
      <c r="D204" s="8">
        <v>20</v>
      </c>
      <c r="E204" s="15">
        <f>SUM(-SUMIF(SCAN!$B:$B,B204,SCAN!$C:$C),+(SUMIF(SCAN!$I:$I,B204,SCAN!$J:$J)),D204)</f>
        <v>20</v>
      </c>
      <c r="F204" s="8">
        <v>0</v>
      </c>
      <c r="G204" s="21" t="e" cm="1">
        <f t="array" aca="1" ref="G204" ca="1">_xlfn.IFS(E204&lt;F204,1,E204=F204,1,E204&gt;F204,"")</f>
        <v>#NAME?</v>
      </c>
    </row>
    <row r="205" spans="1:7" ht="18.75" customHeight="1" x14ac:dyDescent="0.25">
      <c r="A205" s="169"/>
      <c r="B205" s="5" t="s">
        <v>1229</v>
      </c>
      <c r="C205" s="86" t="s">
        <v>1220</v>
      </c>
      <c r="D205" s="8">
        <v>1</v>
      </c>
      <c r="E205" s="15">
        <f>SUM(-SUMIF(SCAN!$B:$B,B205,SCAN!$C:$C),+(SUMIF(SCAN!$I:$I,B205,SCAN!$J:$J)),D205)</f>
        <v>1</v>
      </c>
      <c r="F205" s="8">
        <v>0</v>
      </c>
      <c r="G205" s="21" t="e" cm="1">
        <f t="array" aca="1" ref="G205" ca="1">_xlfn.IFS(E205&lt;F205,1,E205=F205,1,E205&gt;F205,"")</f>
        <v>#NAME?</v>
      </c>
    </row>
    <row r="206" spans="1:7" ht="18.75" customHeight="1" x14ac:dyDescent="0.25">
      <c r="A206" s="169"/>
      <c r="B206" s="5" t="s">
        <v>1230</v>
      </c>
      <c r="C206" s="86" t="s">
        <v>1221</v>
      </c>
      <c r="D206" s="8">
        <v>32</v>
      </c>
      <c r="E206" s="15">
        <f>SUM(-SUMIF(SCAN!$B:$B,B206,SCAN!$C:$C),+(SUMIF(SCAN!$I:$I,B206,SCAN!$J:$J)),D206)</f>
        <v>32</v>
      </c>
      <c r="F206" s="8">
        <v>0</v>
      </c>
      <c r="G206" s="21" t="e" cm="1">
        <f t="array" aca="1" ref="G206" ca="1">_xlfn.IFS(E206&lt;F206,1,E206=F206,1,E206&gt;F206,"")</f>
        <v>#NAME?</v>
      </c>
    </row>
    <row r="207" spans="1:7" ht="18.75" customHeight="1" x14ac:dyDescent="0.25">
      <c r="A207" s="169"/>
      <c r="B207" s="5" t="s">
        <v>1231</v>
      </c>
      <c r="C207" s="86" t="s">
        <v>1222</v>
      </c>
      <c r="D207" s="8">
        <v>0</v>
      </c>
      <c r="E207" s="15">
        <f>SUM(-SUMIF(SCAN!$B:$B,B207,SCAN!$C:$C),+(SUMIF(SCAN!$I:$I,B207,SCAN!$J:$J)),D207)</f>
        <v>0</v>
      </c>
      <c r="F207" s="8">
        <v>0</v>
      </c>
      <c r="G207" s="21" t="e" cm="1">
        <f t="array" aca="1" ref="G207" ca="1">_xlfn.IFS(E207&lt;F207,1,E207=F207,1,E207&gt;F207,"")</f>
        <v>#NAME?</v>
      </c>
    </row>
    <row r="208" spans="1:7" ht="18.75" customHeight="1" x14ac:dyDescent="0.25">
      <c r="A208" s="169"/>
      <c r="B208" s="79" t="s">
        <v>1232</v>
      </c>
      <c r="C208" s="89" t="s">
        <v>1223</v>
      </c>
      <c r="D208" s="75">
        <v>0</v>
      </c>
      <c r="E208" s="15">
        <f>SUM(-SUMIF(SCAN!$B:$B,B208,SCAN!$C:$C),+(SUMIF(SCAN!$I:$I,B208,SCAN!$J:$J)),D208)</f>
        <v>0</v>
      </c>
      <c r="F208" s="8">
        <v>0</v>
      </c>
      <c r="G208" s="85" t="e" cm="1">
        <f t="array" aca="1" ref="G208" ca="1">_xlfn.IFS(E208&lt;F208,1,E208=F208,1,E208&gt;F208,"")</f>
        <v>#NAME?</v>
      </c>
    </row>
    <row r="209" spans="1:9" ht="18.75" customHeight="1" x14ac:dyDescent="0.25">
      <c r="A209" s="169"/>
      <c r="B209" s="5" t="s">
        <v>1302</v>
      </c>
      <c r="C209" s="86" t="s">
        <v>1300</v>
      </c>
      <c r="D209" s="8">
        <v>12</v>
      </c>
      <c r="E209" s="15">
        <f>SUM(-SUMIF(SCAN!$B:$B,B209,SCAN!$C:$C),+(SUMIF(SCAN!$I:$I,B209,SCAN!$J:$J)),D209)</f>
        <v>12</v>
      </c>
      <c r="F209" s="8">
        <v>0</v>
      </c>
      <c r="G209" s="85" t="e" cm="1">
        <f t="array" aca="1" ref="G209" ca="1">_xlfn.IFS(E209&lt;F209,1,E209=F209,1,E209&gt;F209,"")</f>
        <v>#NAME?</v>
      </c>
      <c r="I209" t="s">
        <v>77</v>
      </c>
    </row>
    <row r="210" spans="1:9" ht="18.75" customHeight="1" thickBot="1" x14ac:dyDescent="0.3">
      <c r="A210" s="170"/>
      <c r="B210" s="7" t="s">
        <v>1303</v>
      </c>
      <c r="C210" s="88" t="s">
        <v>1301</v>
      </c>
      <c r="D210" s="9">
        <v>2</v>
      </c>
      <c r="E210" s="16">
        <f>SUM(-SUMIF(SCAN!$B:$B,B210,SCAN!$C:$C),+(SUMIF(SCAN!$I:$I,B210,SCAN!$J:$J)),D210)</f>
        <v>2</v>
      </c>
      <c r="F210" s="9">
        <v>0</v>
      </c>
      <c r="G210" s="24" t="e" cm="1">
        <f t="array" aca="1" ref="G210" ca="1">_xlfn.IFS(E210&lt;F210,1,E210=F210,1,E210&gt;F210,"")</f>
        <v>#NAME?</v>
      </c>
    </row>
    <row r="211" spans="1:9" ht="18.75" customHeight="1" x14ac:dyDescent="0.25">
      <c r="A211" s="168" t="s">
        <v>1324</v>
      </c>
      <c r="B211" s="6" t="s">
        <v>1325</v>
      </c>
      <c r="C211" s="87" t="s">
        <v>1342</v>
      </c>
      <c r="D211" s="10">
        <v>20</v>
      </c>
      <c r="E211" s="22">
        <f>SUM(-SUMIF(SCAN!$B:$B,B211,SCAN!$C:$C),+(SUMIF(SCAN!$I:$I,B211,SCAN!$J:$J)),D211)</f>
        <v>20</v>
      </c>
      <c r="F211" s="10">
        <v>0</v>
      </c>
      <c r="G211" s="95" t="e" cm="1">
        <f t="array" aca="1" ref="G211" ca="1">_xlfn.IFS(E211&lt;F211,1,E211=F211,1,E211&gt;F211,"")</f>
        <v>#NAME?</v>
      </c>
    </row>
    <row r="212" spans="1:9" ht="18.75" customHeight="1" x14ac:dyDescent="0.25">
      <c r="A212" s="169"/>
      <c r="B212" s="5" t="s">
        <v>1326</v>
      </c>
      <c r="C212" s="86" t="s">
        <v>1336</v>
      </c>
      <c r="D212" s="8">
        <v>4</v>
      </c>
      <c r="E212" s="15">
        <f>SUM(-SUMIF(SCAN!$B:$B,B212,SCAN!$C:$C),+(SUMIF(SCAN!$I:$I,B212,SCAN!$J:$J)),D212)</f>
        <v>4</v>
      </c>
      <c r="F212" s="8">
        <v>0</v>
      </c>
      <c r="G212" s="85" t="e" cm="1">
        <f t="array" aca="1" ref="G212" ca="1">_xlfn.IFS(E212&lt;F212,1,E212=F212,1,E212&gt;F212,"")</f>
        <v>#NAME?</v>
      </c>
    </row>
    <row r="213" spans="1:9" ht="18.75" customHeight="1" x14ac:dyDescent="0.25">
      <c r="A213" s="169"/>
      <c r="B213" s="5" t="s">
        <v>1327</v>
      </c>
      <c r="C213" s="86" t="s">
        <v>1337</v>
      </c>
      <c r="D213" s="8">
        <v>6</v>
      </c>
      <c r="E213" s="15">
        <f>SUM(-SUMIF(SCAN!$B:$B,B213,SCAN!$C:$C),+(SUMIF(SCAN!$I:$I,B213,SCAN!$J:$J)),D213)</f>
        <v>6</v>
      </c>
      <c r="F213" s="8">
        <v>0</v>
      </c>
      <c r="G213" s="85" t="e" cm="1">
        <f t="array" aca="1" ref="G213" ca="1">_xlfn.IFS(E213&lt;F213,1,E213=F213,1,E213&gt;F213,"")</f>
        <v>#NAME?</v>
      </c>
    </row>
    <row r="214" spans="1:9" ht="18.75" customHeight="1" x14ac:dyDescent="0.25">
      <c r="A214" s="169"/>
      <c r="B214" s="5" t="s">
        <v>1328</v>
      </c>
      <c r="C214" s="86" t="s">
        <v>1338</v>
      </c>
      <c r="D214" s="8">
        <v>2</v>
      </c>
      <c r="E214" s="15">
        <f>SUM(-SUMIF(SCAN!$B:$B,B214,SCAN!$C:$C),+(SUMIF(SCAN!$I:$I,B214,SCAN!$J:$J)),D214)</f>
        <v>2</v>
      </c>
      <c r="F214" s="8">
        <v>0</v>
      </c>
      <c r="G214" s="85" t="e" cm="1">
        <f t="array" aca="1" ref="G214" ca="1">_xlfn.IFS(E214&lt;F214,1,E214=F214,1,E214&gt;F214,"")</f>
        <v>#NAME?</v>
      </c>
    </row>
    <row r="215" spans="1:9" ht="18.75" customHeight="1" x14ac:dyDescent="0.25">
      <c r="A215" s="169"/>
      <c r="B215" s="5" t="s">
        <v>1329</v>
      </c>
      <c r="C215" s="86" t="s">
        <v>1339</v>
      </c>
      <c r="D215" s="8">
        <v>2</v>
      </c>
      <c r="E215" s="15">
        <f>SUM(-SUMIF(SCAN!$B:$B,B215,SCAN!$C:$C),+(SUMIF(SCAN!$I:$I,B215,SCAN!$J:$J)),D215)</f>
        <v>2</v>
      </c>
      <c r="F215" s="8">
        <v>0</v>
      </c>
      <c r="G215" s="85" t="e" cm="1">
        <f t="array" aca="1" ref="G215" ca="1">_xlfn.IFS(E215&lt;F215,1,E215=F215,1,E215&gt;F215,"")</f>
        <v>#NAME?</v>
      </c>
    </row>
    <row r="216" spans="1:9" ht="18.75" customHeight="1" x14ac:dyDescent="0.25">
      <c r="A216" s="169"/>
      <c r="B216" s="5" t="s">
        <v>1330</v>
      </c>
      <c r="C216" s="86" t="s">
        <v>1340</v>
      </c>
      <c r="D216" s="8">
        <v>1</v>
      </c>
      <c r="E216" s="15">
        <f>SUM(-SUMIF(SCAN!$B:$B,B216,SCAN!$C:$C),+(SUMIF(SCAN!$I:$I,B216,SCAN!$J:$J)),D216)</f>
        <v>1</v>
      </c>
      <c r="F216" s="8">
        <v>0</v>
      </c>
      <c r="G216" s="85" t="e" cm="1">
        <f t="array" aca="1" ref="G216" ca="1">_xlfn.IFS(E216&lt;F216,1,E216=F216,1,E216&gt;F216,"")</f>
        <v>#NAME?</v>
      </c>
    </row>
    <row r="217" spans="1:9" ht="18.75" customHeight="1" x14ac:dyDescent="0.25">
      <c r="A217" s="169"/>
      <c r="B217" s="5" t="s">
        <v>1331</v>
      </c>
      <c r="C217" s="86" t="s">
        <v>1341</v>
      </c>
      <c r="D217" s="8">
        <v>3</v>
      </c>
      <c r="E217" s="15">
        <f>SUM(-SUMIF(SCAN!$B:$B,B217,SCAN!$C:$C),+(SUMIF(SCAN!$I:$I,B217,SCAN!$J:$J)),D217)</f>
        <v>3</v>
      </c>
      <c r="F217" s="8">
        <v>0</v>
      </c>
      <c r="G217" s="85" t="e" cm="1">
        <f t="array" aca="1" ref="G217" ca="1">_xlfn.IFS(E217&lt;F217,1,E217=F217,1,E217&gt;F217,"")</f>
        <v>#NAME?</v>
      </c>
    </row>
    <row r="218" spans="1:9" ht="18.75" customHeight="1" x14ac:dyDescent="0.25">
      <c r="A218" s="169"/>
      <c r="B218" s="5" t="s">
        <v>1332</v>
      </c>
      <c r="C218" s="86" t="s">
        <v>1346</v>
      </c>
      <c r="D218" s="8">
        <v>6</v>
      </c>
      <c r="E218" s="15">
        <f>SUM(-SUMIF(SCAN!$B:$B,B218,SCAN!$C:$C),+(SUMIF(SCAN!$I:$I,B218,SCAN!$J:$J)),D218)</f>
        <v>6</v>
      </c>
      <c r="F218" s="8">
        <v>0</v>
      </c>
      <c r="G218" s="85" t="e" cm="1">
        <f t="array" aca="1" ref="G218" ca="1">_xlfn.IFS(E218&lt;F218,1,E218=F218,1,E218&gt;F218,"")</f>
        <v>#NAME?</v>
      </c>
    </row>
    <row r="219" spans="1:9" ht="18.75" customHeight="1" x14ac:dyDescent="0.25">
      <c r="A219" s="169"/>
      <c r="B219" s="5" t="s">
        <v>1333</v>
      </c>
      <c r="C219" s="86" t="s">
        <v>1345</v>
      </c>
      <c r="D219" s="8">
        <v>19</v>
      </c>
      <c r="E219" s="15">
        <f>SUM(-SUMIF(SCAN!$B:$B,B219,SCAN!$C:$C),+(SUMIF(SCAN!$I:$I,B219,SCAN!$J:$J)),D219)</f>
        <v>19</v>
      </c>
      <c r="F219" s="8">
        <v>0</v>
      </c>
      <c r="G219" s="85" t="e" cm="1">
        <f t="array" aca="1" ref="G219" ca="1">_xlfn.IFS(E219&lt;F219,1,E219=F219,1,E219&gt;F219,"")</f>
        <v>#NAME?</v>
      </c>
    </row>
    <row r="220" spans="1:9" ht="18.75" customHeight="1" x14ac:dyDescent="0.25">
      <c r="A220" s="169"/>
      <c r="B220" s="5" t="s">
        <v>1334</v>
      </c>
      <c r="C220" s="1" t="s">
        <v>1347</v>
      </c>
      <c r="D220" s="8">
        <v>2</v>
      </c>
      <c r="E220" s="15">
        <f>SUM(-SUMIF(SCAN!$B:$B,B220,SCAN!$C:$C),+(SUMIF(SCAN!$I:$I,B220,SCAN!$J:$J)),D220)</f>
        <v>2</v>
      </c>
      <c r="F220" s="8">
        <v>0</v>
      </c>
      <c r="G220" s="85" t="e" cm="1">
        <f t="array" aca="1" ref="G220" ca="1">_xlfn.IFS(E220&lt;F220,1,E220=F220,1,E220&gt;F220,"")</f>
        <v>#NAME?</v>
      </c>
    </row>
    <row r="221" spans="1:9" ht="18.75" customHeight="1" x14ac:dyDescent="0.25">
      <c r="A221" s="169"/>
      <c r="B221" s="5" t="s">
        <v>1335</v>
      </c>
      <c r="C221" s="1" t="s">
        <v>1348</v>
      </c>
      <c r="D221" s="8">
        <v>45</v>
      </c>
      <c r="E221" s="15">
        <f>SUM(-SUMIF(SCAN!$B:$B,B221,SCAN!$C:$C),+(SUMIF(SCAN!$I:$I,B221,SCAN!$J:$J)),D221)</f>
        <v>45</v>
      </c>
      <c r="F221" s="8">
        <v>0</v>
      </c>
      <c r="G221" s="85" t="e" cm="1">
        <f t="array" aca="1" ref="G221" ca="1">_xlfn.IFS(E221&lt;F221,1,E221=F221,1,E221&gt;F221,"")</f>
        <v>#NAME?</v>
      </c>
    </row>
    <row r="222" spans="1:9" ht="18.75" customHeight="1" x14ac:dyDescent="0.25">
      <c r="A222" s="169"/>
      <c r="B222" s="5" t="s">
        <v>1343</v>
      </c>
      <c r="C222" s="1" t="s">
        <v>1349</v>
      </c>
      <c r="D222" s="8">
        <v>2</v>
      </c>
      <c r="E222" s="15">
        <f>SUM(-SUMIF(SCAN!$B:$B,B222,SCAN!$C:$C),+(SUMIF(SCAN!$I:$I,B222,SCAN!$J:$J)),D222)</f>
        <v>2</v>
      </c>
      <c r="F222" s="8">
        <v>0</v>
      </c>
      <c r="G222" s="85" t="e" cm="1">
        <f t="array" aca="1" ref="G222" ca="1">_xlfn.IFS(E222&lt;F222,1,E222=F222,1,E222&gt;F222,"")</f>
        <v>#NAME?</v>
      </c>
    </row>
    <row r="223" spans="1:9" ht="18.75" customHeight="1" thickBot="1" x14ac:dyDescent="0.3">
      <c r="A223" s="170"/>
      <c r="B223" s="7" t="s">
        <v>1344</v>
      </c>
      <c r="C223" s="3" t="s">
        <v>1350</v>
      </c>
      <c r="D223" s="9">
        <v>16</v>
      </c>
      <c r="E223" s="16">
        <f>SUM(-SUMIF(SCAN!$B:$B,B223,SCAN!$C:$C),+(SUMIF(SCAN!$I:$I,B223,SCAN!$J:$J)),D223)</f>
        <v>16</v>
      </c>
      <c r="F223" s="9">
        <v>0</v>
      </c>
      <c r="G223" s="24" t="e" cm="1">
        <f t="array" aca="1" ref="G223" ca="1">_xlfn.IFS(E223&lt;F223,1,E223=F223,1,E223&gt;F223,"")</f>
        <v>#NAME?</v>
      </c>
    </row>
  </sheetData>
  <mergeCells count="20">
    <mergeCell ref="A211:A223"/>
    <mergeCell ref="A184:A198"/>
    <mergeCell ref="A199:A210"/>
    <mergeCell ref="I3:I4"/>
    <mergeCell ref="A13:A49"/>
    <mergeCell ref="A50:A62"/>
    <mergeCell ref="B1:G1"/>
    <mergeCell ref="I5:I6"/>
    <mergeCell ref="I8:I9"/>
    <mergeCell ref="A143:A183"/>
    <mergeCell ref="A120:A132"/>
    <mergeCell ref="A1:A2"/>
    <mergeCell ref="A3:A12"/>
    <mergeCell ref="A115:A119"/>
    <mergeCell ref="A134:A136"/>
    <mergeCell ref="A141:A142"/>
    <mergeCell ref="A75:A109"/>
    <mergeCell ref="A63:A74"/>
    <mergeCell ref="A137:A140"/>
    <mergeCell ref="A110:A114"/>
  </mergeCells>
  <phoneticPr fontId="2" type="noConversion"/>
  <conditionalFormatting sqref="I19:I20 G3:G223">
    <cfRule type="cellIs" dxfId="2" priority="4" operator="equal">
      <formula>1</formula>
    </cfRule>
  </conditionalFormatting>
  <conditionalFormatting sqref="I5">
    <cfRule type="cellIs" dxfId="1" priority="2" operator="greaterThan">
      <formula>0</formula>
    </cfRule>
  </conditionalFormatting>
  <conditionalFormatting sqref="E1:E104857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JDateHeure" altText=" Mise A Jour            Stock Réelle">
                <anchor moveWithCells="1">
                  <from>
                    <xdr:col>8</xdr:col>
                    <xdr:colOff>9525</xdr:colOff>
                    <xdr:row>12</xdr:row>
                    <xdr:rowOff>9525</xdr:rowOff>
                  </from>
                  <to>
                    <xdr:col>8</xdr:col>
                    <xdr:colOff>1562100</xdr:colOff>
                    <xdr:row>14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Q50"/>
  <sheetViews>
    <sheetView topLeftCell="A10" zoomScale="85" zoomScaleNormal="85" workbookViewId="0">
      <selection activeCell="I46" sqref="I46"/>
    </sheetView>
  </sheetViews>
  <sheetFormatPr baseColWidth="10" defaultRowHeight="15" x14ac:dyDescent="0.25"/>
  <cols>
    <col min="1" max="1" width="27.85546875" bestFit="1" customWidth="1"/>
    <col min="2" max="2" width="23.85546875" bestFit="1" customWidth="1"/>
    <col min="3" max="3" width="15.28515625" bestFit="1" customWidth="1"/>
    <col min="4" max="4" width="7.42578125" bestFit="1" customWidth="1"/>
    <col min="5" max="5" width="33.140625" bestFit="1" customWidth="1"/>
    <col min="6" max="6" width="10.5703125" bestFit="1" customWidth="1"/>
    <col min="7" max="7" width="5.28515625" bestFit="1" customWidth="1"/>
    <col min="8" max="8" width="10.7109375" bestFit="1" customWidth="1"/>
    <col min="9" max="9" width="6.42578125" bestFit="1" customWidth="1"/>
    <col min="10" max="10" width="10.5703125" bestFit="1" customWidth="1"/>
    <col min="11" max="11" width="12.42578125" bestFit="1" customWidth="1"/>
    <col min="12" max="12" width="1.7109375" bestFit="1" customWidth="1"/>
    <col min="13" max="13" width="17.140625" bestFit="1" customWidth="1"/>
    <col min="14" max="14" width="11.28515625" bestFit="1" customWidth="1"/>
    <col min="15" max="15" width="16.140625" bestFit="1" customWidth="1"/>
    <col min="16" max="16" width="18.5703125" bestFit="1" customWidth="1"/>
    <col min="17" max="17" width="12.5703125" bestFit="1" customWidth="1"/>
    <col min="18" max="18" width="10.85546875" bestFit="1" customWidth="1"/>
    <col min="19" max="19" width="10.5703125" bestFit="1" customWidth="1"/>
    <col min="20" max="20" width="10.85546875" bestFit="1" customWidth="1"/>
    <col min="21" max="21" width="12.42578125" bestFit="1" customWidth="1"/>
    <col min="22" max="22" width="8" bestFit="1" customWidth="1"/>
    <col min="23" max="23" width="17.140625" bestFit="1" customWidth="1"/>
    <col min="24" max="24" width="8.85546875" bestFit="1" customWidth="1"/>
    <col min="25" max="25" width="11.28515625" bestFit="1" customWidth="1"/>
    <col min="26" max="26" width="10.85546875" bestFit="1" customWidth="1"/>
    <col min="27" max="27" width="16.140625" bestFit="1" customWidth="1"/>
    <col min="28" max="28" width="8" bestFit="1" customWidth="1"/>
    <col min="29" max="30" width="12.5703125" bestFit="1" customWidth="1"/>
  </cols>
  <sheetData>
    <row r="2" spans="1:17" x14ac:dyDescent="0.25">
      <c r="A2" s="40" t="s">
        <v>836</v>
      </c>
      <c r="B2" t="s">
        <v>839</v>
      </c>
    </row>
    <row r="3" spans="1:17" x14ac:dyDescent="0.25">
      <c r="A3" s="40" t="s">
        <v>96</v>
      </c>
      <c r="B3" t="s">
        <v>839</v>
      </c>
    </row>
    <row r="5" spans="1:17" x14ac:dyDescent="0.25">
      <c r="A5" s="40" t="s">
        <v>838</v>
      </c>
      <c r="B5" s="40" t="s">
        <v>835</v>
      </c>
    </row>
    <row r="6" spans="1:17" x14ac:dyDescent="0.25">
      <c r="A6" s="40" t="s">
        <v>94</v>
      </c>
      <c r="C6" t="s">
        <v>510</v>
      </c>
      <c r="D6" t="s">
        <v>368</v>
      </c>
      <c r="E6" t="s">
        <v>383</v>
      </c>
      <c r="F6" t="s">
        <v>407</v>
      </c>
      <c r="G6" t="s">
        <v>1371</v>
      </c>
      <c r="H6" t="s">
        <v>1425</v>
      </c>
      <c r="I6" t="s">
        <v>1452</v>
      </c>
      <c r="J6" t="s">
        <v>508</v>
      </c>
      <c r="K6" t="s">
        <v>1441</v>
      </c>
      <c r="L6" t="s">
        <v>77</v>
      </c>
      <c r="M6" t="s">
        <v>1442</v>
      </c>
      <c r="N6" t="s">
        <v>440</v>
      </c>
      <c r="O6" t="s">
        <v>1444</v>
      </c>
      <c r="P6" t="s">
        <v>511</v>
      </c>
      <c r="Q6" t="s">
        <v>95</v>
      </c>
    </row>
    <row r="7" spans="1:17" x14ac:dyDescent="0.25">
      <c r="A7" s="41"/>
      <c r="B7" s="58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</row>
    <row r="8" spans="1:17" x14ac:dyDescent="0.25">
      <c r="A8" s="41" t="s">
        <v>1468</v>
      </c>
      <c r="B8" s="5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>
        <v>1</v>
      </c>
      <c r="P8" s="58"/>
      <c r="Q8" s="58">
        <v>1</v>
      </c>
    </row>
    <row r="9" spans="1:17" x14ac:dyDescent="0.25">
      <c r="A9" s="41" t="s">
        <v>891</v>
      </c>
      <c r="B9" s="58"/>
      <c r="C9" s="58"/>
      <c r="D9" s="58"/>
      <c r="E9" s="58"/>
      <c r="F9" s="58">
        <v>1</v>
      </c>
      <c r="G9" s="58"/>
      <c r="H9" s="58"/>
      <c r="I9" s="58"/>
      <c r="J9" s="58"/>
      <c r="K9" s="58"/>
      <c r="L9" s="58"/>
      <c r="M9" s="58"/>
      <c r="N9" s="58"/>
      <c r="O9" s="58"/>
      <c r="P9" s="58"/>
      <c r="Q9" s="58">
        <v>1</v>
      </c>
    </row>
    <row r="10" spans="1:17" x14ac:dyDescent="0.25">
      <c r="A10" s="41" t="s">
        <v>24</v>
      </c>
      <c r="B10" s="58"/>
      <c r="C10" s="58">
        <v>5</v>
      </c>
      <c r="D10" s="58"/>
      <c r="E10" s="58">
        <v>1</v>
      </c>
      <c r="F10" s="58"/>
      <c r="G10" s="58"/>
      <c r="H10" s="58"/>
      <c r="I10" s="58"/>
      <c r="J10" s="58"/>
      <c r="K10" s="58"/>
      <c r="L10" s="58"/>
      <c r="M10" s="58"/>
      <c r="N10" s="58"/>
      <c r="O10" s="58">
        <v>2</v>
      </c>
      <c r="P10" s="58"/>
      <c r="Q10" s="58">
        <v>8</v>
      </c>
    </row>
    <row r="11" spans="1:17" x14ac:dyDescent="0.25">
      <c r="A11" s="41" t="s">
        <v>23</v>
      </c>
      <c r="B11" s="58"/>
      <c r="C11" s="58"/>
      <c r="D11" s="58"/>
      <c r="E11" s="58"/>
      <c r="F11" s="58"/>
      <c r="G11" s="58"/>
      <c r="H11" s="58"/>
      <c r="I11" s="58"/>
      <c r="J11" s="58">
        <v>1</v>
      </c>
      <c r="K11" s="58"/>
      <c r="L11" s="58"/>
      <c r="M11" s="58"/>
      <c r="N11" s="58"/>
      <c r="O11" s="58"/>
      <c r="P11" s="58"/>
      <c r="Q11" s="58">
        <v>1</v>
      </c>
    </row>
    <row r="12" spans="1:17" x14ac:dyDescent="0.25">
      <c r="A12" s="41" t="s">
        <v>25</v>
      </c>
      <c r="B12" s="58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>
        <v>2</v>
      </c>
      <c r="P12" s="58"/>
      <c r="Q12" s="58">
        <v>2</v>
      </c>
    </row>
    <row r="13" spans="1:17" x14ac:dyDescent="0.25">
      <c r="A13" s="41" t="s">
        <v>11</v>
      </c>
      <c r="B13" s="58"/>
      <c r="C13" s="58"/>
      <c r="D13" s="58">
        <v>2</v>
      </c>
      <c r="E13" s="58"/>
      <c r="F13" s="58">
        <v>1</v>
      </c>
      <c r="G13" s="58"/>
      <c r="H13" s="58"/>
      <c r="I13" s="58">
        <v>1</v>
      </c>
      <c r="J13" s="58"/>
      <c r="K13" s="58"/>
      <c r="L13" s="58"/>
      <c r="M13" s="58"/>
      <c r="N13" s="58"/>
      <c r="O13" s="58"/>
      <c r="P13" s="58"/>
      <c r="Q13" s="58">
        <v>4</v>
      </c>
    </row>
    <row r="14" spans="1:17" x14ac:dyDescent="0.25">
      <c r="A14" s="41" t="s">
        <v>16</v>
      </c>
      <c r="B14" s="58"/>
      <c r="C14" s="58"/>
      <c r="D14" s="58"/>
      <c r="E14" s="58"/>
      <c r="F14" s="58"/>
      <c r="G14" s="58"/>
      <c r="H14" s="58"/>
      <c r="I14" s="58">
        <v>50</v>
      </c>
      <c r="J14" s="58"/>
      <c r="K14" s="58"/>
      <c r="L14" s="58"/>
      <c r="M14" s="58"/>
      <c r="N14" s="58"/>
      <c r="O14" s="58"/>
      <c r="P14" s="58"/>
      <c r="Q14" s="58">
        <v>50</v>
      </c>
    </row>
    <row r="15" spans="1:17" x14ac:dyDescent="0.25">
      <c r="A15" s="41" t="s">
        <v>61</v>
      </c>
      <c r="B15" s="58"/>
      <c r="C15" s="58"/>
      <c r="D15" s="58"/>
      <c r="E15" s="58"/>
      <c r="F15" s="58"/>
      <c r="G15" s="58"/>
      <c r="H15" s="58"/>
      <c r="I15" s="58"/>
      <c r="J15" s="58"/>
      <c r="K15" s="58">
        <v>1</v>
      </c>
      <c r="L15" s="58"/>
      <c r="M15" s="58"/>
      <c r="N15" s="58"/>
      <c r="O15" s="58"/>
      <c r="P15" s="58"/>
      <c r="Q15" s="58">
        <v>1</v>
      </c>
    </row>
    <row r="16" spans="1:17" x14ac:dyDescent="0.25">
      <c r="A16" s="41" t="s">
        <v>15</v>
      </c>
      <c r="B16" s="58"/>
      <c r="C16" s="58"/>
      <c r="D16" s="58">
        <v>2</v>
      </c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>
        <v>2</v>
      </c>
    </row>
    <row r="17" spans="1:17" x14ac:dyDescent="0.25">
      <c r="A17" s="41" t="s">
        <v>26</v>
      </c>
      <c r="B17" s="58"/>
      <c r="C17" s="58"/>
      <c r="D17" s="58"/>
      <c r="E17" s="58"/>
      <c r="F17" s="58">
        <v>5</v>
      </c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>
        <v>5</v>
      </c>
    </row>
    <row r="18" spans="1:17" x14ac:dyDescent="0.25">
      <c r="A18" s="41" t="s">
        <v>67</v>
      </c>
      <c r="B18" s="58"/>
      <c r="C18" s="58"/>
      <c r="D18" s="58"/>
      <c r="E18" s="58"/>
      <c r="F18" s="58">
        <v>2</v>
      </c>
      <c r="G18" s="58"/>
      <c r="H18" s="58"/>
      <c r="I18" s="58"/>
      <c r="J18" s="58"/>
      <c r="K18" s="58"/>
      <c r="L18" s="58"/>
      <c r="M18" s="58"/>
      <c r="N18" s="58"/>
      <c r="O18" s="58">
        <v>1</v>
      </c>
      <c r="P18" s="58">
        <v>1</v>
      </c>
      <c r="Q18" s="58">
        <v>4</v>
      </c>
    </row>
    <row r="19" spans="1:17" x14ac:dyDescent="0.25">
      <c r="A19" s="41" t="s">
        <v>30</v>
      </c>
      <c r="B19" s="58"/>
      <c r="C19" s="58"/>
      <c r="D19" s="58"/>
      <c r="E19" s="58">
        <v>10</v>
      </c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>
        <v>10</v>
      </c>
    </row>
    <row r="20" spans="1:17" x14ac:dyDescent="0.25">
      <c r="A20" s="41" t="s">
        <v>31</v>
      </c>
      <c r="B20" s="58"/>
      <c r="C20" s="58"/>
      <c r="D20" s="58"/>
      <c r="E20" s="58">
        <v>10</v>
      </c>
      <c r="F20" s="58">
        <v>10</v>
      </c>
      <c r="G20" s="58"/>
      <c r="H20" s="58">
        <v>3</v>
      </c>
      <c r="I20" s="58"/>
      <c r="J20" s="58"/>
      <c r="K20" s="58"/>
      <c r="L20" s="58"/>
      <c r="M20" s="58"/>
      <c r="N20" s="58"/>
      <c r="O20" s="58"/>
      <c r="P20" s="58"/>
      <c r="Q20" s="58">
        <v>23</v>
      </c>
    </row>
    <row r="21" spans="1:17" x14ac:dyDescent="0.25">
      <c r="A21" s="41" t="s">
        <v>35</v>
      </c>
      <c r="B21" s="58"/>
      <c r="C21" s="58"/>
      <c r="D21" s="58"/>
      <c r="E21" s="58"/>
      <c r="F21" s="58"/>
      <c r="G21" s="58"/>
      <c r="H21" s="58"/>
      <c r="I21" s="58">
        <v>2</v>
      </c>
      <c r="J21" s="58"/>
      <c r="K21" s="58"/>
      <c r="L21" s="58"/>
      <c r="M21" s="58"/>
      <c r="N21" s="58"/>
      <c r="O21" s="58"/>
      <c r="P21" s="58"/>
      <c r="Q21" s="58">
        <v>2</v>
      </c>
    </row>
    <row r="22" spans="1:17" x14ac:dyDescent="0.25">
      <c r="A22" s="41" t="s">
        <v>17</v>
      </c>
      <c r="B22" s="58"/>
      <c r="C22" s="58"/>
      <c r="D22" s="58"/>
      <c r="E22" s="58"/>
      <c r="F22" s="58"/>
      <c r="G22" s="58"/>
      <c r="H22" s="58"/>
      <c r="I22" s="58">
        <v>1</v>
      </c>
      <c r="J22" s="58"/>
      <c r="K22" s="58"/>
      <c r="L22" s="58"/>
      <c r="M22" s="58"/>
      <c r="N22" s="58"/>
      <c r="O22" s="58"/>
      <c r="P22" s="58">
        <v>1</v>
      </c>
      <c r="Q22" s="58">
        <v>2</v>
      </c>
    </row>
    <row r="23" spans="1:17" x14ac:dyDescent="0.25">
      <c r="A23" s="41" t="s">
        <v>54</v>
      </c>
      <c r="B23" s="58"/>
      <c r="C23" s="58"/>
      <c r="D23" s="58"/>
      <c r="E23" s="58">
        <v>1</v>
      </c>
      <c r="F23" s="58"/>
      <c r="G23" s="58"/>
      <c r="H23" s="58">
        <v>2</v>
      </c>
      <c r="I23" s="58"/>
      <c r="J23" s="58"/>
      <c r="K23" s="58"/>
      <c r="L23" s="58"/>
      <c r="M23" s="58"/>
      <c r="N23" s="58">
        <v>10</v>
      </c>
      <c r="O23" s="58"/>
      <c r="P23" s="58"/>
      <c r="Q23" s="58">
        <v>13</v>
      </c>
    </row>
    <row r="24" spans="1:17" x14ac:dyDescent="0.25">
      <c r="A24" s="41" t="s">
        <v>55</v>
      </c>
      <c r="B24" s="58"/>
      <c r="C24" s="58"/>
      <c r="D24" s="58"/>
      <c r="E24" s="58"/>
      <c r="F24" s="58"/>
      <c r="G24" s="58"/>
      <c r="H24" s="58"/>
      <c r="I24" s="58">
        <v>2</v>
      </c>
      <c r="J24" s="58"/>
      <c r="K24" s="58"/>
      <c r="L24" s="58"/>
      <c r="M24" s="58"/>
      <c r="N24" s="58"/>
      <c r="O24" s="58">
        <v>5</v>
      </c>
      <c r="P24" s="58"/>
      <c r="Q24" s="58">
        <v>7</v>
      </c>
    </row>
    <row r="25" spans="1:17" x14ac:dyDescent="0.25">
      <c r="A25" s="41" t="s">
        <v>41</v>
      </c>
      <c r="B25" s="58"/>
      <c r="C25" s="58"/>
      <c r="D25" s="58">
        <v>5</v>
      </c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>
        <v>5</v>
      </c>
    </row>
    <row r="26" spans="1:17" x14ac:dyDescent="0.25">
      <c r="A26" s="41" t="s">
        <v>28</v>
      </c>
      <c r="B26" s="58"/>
      <c r="C26" s="58"/>
      <c r="D26" s="58"/>
      <c r="E26" s="58"/>
      <c r="F26" s="58">
        <v>1</v>
      </c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>
        <v>1</v>
      </c>
    </row>
    <row r="27" spans="1:17" x14ac:dyDescent="0.25">
      <c r="A27" s="41" t="s">
        <v>7</v>
      </c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>
        <v>1</v>
      </c>
      <c r="P27" s="58">
        <v>1</v>
      </c>
      <c r="Q27" s="58">
        <v>2</v>
      </c>
    </row>
    <row r="28" spans="1:17" x14ac:dyDescent="0.25">
      <c r="A28" s="41" t="s">
        <v>1455</v>
      </c>
      <c r="B28" s="58"/>
      <c r="C28" s="58"/>
      <c r="D28" s="58"/>
      <c r="E28" s="58"/>
      <c r="F28" s="58"/>
      <c r="G28" s="58"/>
      <c r="H28" s="58"/>
      <c r="I28" s="58"/>
      <c r="J28" s="58">
        <v>1</v>
      </c>
      <c r="K28" s="58"/>
      <c r="L28" s="58"/>
      <c r="M28" s="58"/>
      <c r="N28" s="58"/>
      <c r="O28" s="58"/>
      <c r="P28" s="58"/>
      <c r="Q28" s="58">
        <v>1</v>
      </c>
    </row>
    <row r="29" spans="1:17" x14ac:dyDescent="0.25">
      <c r="A29" s="41" t="s">
        <v>20</v>
      </c>
      <c r="B29" s="58"/>
      <c r="C29" s="58"/>
      <c r="D29" s="58"/>
      <c r="E29" s="58"/>
      <c r="F29" s="58"/>
      <c r="G29" s="58"/>
      <c r="H29" s="58"/>
      <c r="I29" s="58">
        <v>1</v>
      </c>
      <c r="J29" s="58"/>
      <c r="K29" s="58"/>
      <c r="L29" s="58"/>
      <c r="M29" s="58"/>
      <c r="N29" s="58"/>
      <c r="O29" s="58">
        <v>1</v>
      </c>
      <c r="P29" s="58">
        <v>1</v>
      </c>
      <c r="Q29" s="58">
        <v>3</v>
      </c>
    </row>
    <row r="30" spans="1:17" x14ac:dyDescent="0.25">
      <c r="A30" s="41" t="s">
        <v>42</v>
      </c>
      <c r="B30" s="58"/>
      <c r="C30" s="58"/>
      <c r="D30" s="58"/>
      <c r="E30" s="58">
        <v>1</v>
      </c>
      <c r="F30" s="58"/>
      <c r="G30" s="58"/>
      <c r="H30" s="58"/>
      <c r="I30" s="58"/>
      <c r="J30" s="58"/>
      <c r="K30" s="58"/>
      <c r="L30" s="58"/>
      <c r="M30" s="58"/>
      <c r="N30" s="58"/>
      <c r="O30" s="58">
        <v>1</v>
      </c>
      <c r="P30" s="58"/>
      <c r="Q30" s="58">
        <v>2</v>
      </c>
    </row>
    <row r="31" spans="1:17" x14ac:dyDescent="0.25">
      <c r="A31" s="41" t="s">
        <v>43</v>
      </c>
      <c r="B31" s="5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>
        <v>1</v>
      </c>
      <c r="P31" s="58"/>
      <c r="Q31" s="58">
        <v>1</v>
      </c>
    </row>
    <row r="32" spans="1:17" x14ac:dyDescent="0.25">
      <c r="A32" s="41" t="s">
        <v>890</v>
      </c>
      <c r="B32" s="58"/>
      <c r="C32" s="58"/>
      <c r="D32" s="58">
        <v>1</v>
      </c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>
        <v>1</v>
      </c>
    </row>
    <row r="33" spans="1:17" x14ac:dyDescent="0.25">
      <c r="A33" s="41" t="s">
        <v>1466</v>
      </c>
      <c r="B33" s="58"/>
      <c r="C33" s="58">
        <v>5</v>
      </c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>
        <v>5</v>
      </c>
    </row>
    <row r="34" spans="1:17" x14ac:dyDescent="0.25">
      <c r="A34" s="41" t="s">
        <v>876</v>
      </c>
      <c r="B34" s="58"/>
      <c r="C34" s="58"/>
      <c r="D34" s="58"/>
      <c r="E34" s="58">
        <v>1</v>
      </c>
      <c r="F34" s="58">
        <v>1</v>
      </c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>
        <v>2</v>
      </c>
    </row>
    <row r="35" spans="1:17" x14ac:dyDescent="0.25">
      <c r="A35" s="41" t="s">
        <v>1162</v>
      </c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>
        <v>1</v>
      </c>
      <c r="N35" s="58"/>
      <c r="O35" s="58"/>
      <c r="P35" s="58"/>
      <c r="Q35" s="58">
        <v>1</v>
      </c>
    </row>
    <row r="36" spans="1:17" x14ac:dyDescent="0.25">
      <c r="A36" s="41" t="s">
        <v>12</v>
      </c>
      <c r="B36" s="58"/>
      <c r="C36" s="58"/>
      <c r="D36" s="58">
        <v>2</v>
      </c>
      <c r="E36" s="58">
        <v>1</v>
      </c>
      <c r="F36" s="58">
        <v>2</v>
      </c>
      <c r="G36" s="58"/>
      <c r="H36" s="58">
        <v>1</v>
      </c>
      <c r="I36" s="58">
        <v>1</v>
      </c>
      <c r="J36" s="58"/>
      <c r="K36" s="58"/>
      <c r="L36" s="58"/>
      <c r="M36" s="58"/>
      <c r="N36" s="58"/>
      <c r="O36" s="58"/>
      <c r="P36" s="58"/>
      <c r="Q36" s="58">
        <v>7</v>
      </c>
    </row>
    <row r="37" spans="1:17" x14ac:dyDescent="0.25">
      <c r="A37" s="41" t="s">
        <v>47</v>
      </c>
      <c r="B37" s="58"/>
      <c r="C37" s="58"/>
      <c r="D37" s="58"/>
      <c r="E37" s="58">
        <v>1</v>
      </c>
      <c r="F37" s="58"/>
      <c r="G37" s="58"/>
      <c r="H37" s="58"/>
      <c r="I37" s="58"/>
      <c r="J37" s="58"/>
      <c r="K37" s="58"/>
      <c r="L37" s="58"/>
      <c r="M37" s="58"/>
      <c r="N37" s="58"/>
      <c r="O37" s="58">
        <v>1</v>
      </c>
      <c r="P37" s="58"/>
      <c r="Q37" s="58">
        <v>2</v>
      </c>
    </row>
    <row r="38" spans="1:17" x14ac:dyDescent="0.25">
      <c r="A38" s="41" t="s">
        <v>8</v>
      </c>
      <c r="B38" s="58"/>
      <c r="C38" s="58"/>
      <c r="D38" s="58"/>
      <c r="E38" s="58"/>
      <c r="F38" s="58">
        <v>2</v>
      </c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>
        <v>2</v>
      </c>
    </row>
    <row r="39" spans="1:17" x14ac:dyDescent="0.25">
      <c r="A39" s="41" t="s">
        <v>5</v>
      </c>
      <c r="B39" s="58"/>
      <c r="C39" s="58"/>
      <c r="D39" s="58"/>
      <c r="E39" s="58">
        <v>1</v>
      </c>
      <c r="F39" s="58"/>
      <c r="G39" s="58"/>
      <c r="H39" s="58"/>
      <c r="I39" s="58">
        <v>2</v>
      </c>
      <c r="J39" s="58"/>
      <c r="K39" s="58"/>
      <c r="L39" s="58"/>
      <c r="M39" s="58"/>
      <c r="N39" s="58"/>
      <c r="O39" s="58"/>
      <c r="P39" s="58"/>
      <c r="Q39" s="58">
        <v>3</v>
      </c>
    </row>
    <row r="40" spans="1:17" x14ac:dyDescent="0.25">
      <c r="A40" s="41" t="s">
        <v>980</v>
      </c>
      <c r="B40" s="58"/>
      <c r="C40" s="58"/>
      <c r="D40" s="58"/>
      <c r="E40" s="58">
        <v>8</v>
      </c>
      <c r="F40" s="58"/>
      <c r="G40" s="58"/>
      <c r="H40" s="58"/>
      <c r="I40" s="58"/>
      <c r="J40" s="58"/>
      <c r="K40" s="58"/>
      <c r="L40" s="58"/>
      <c r="M40" s="58"/>
      <c r="N40" s="58">
        <v>1</v>
      </c>
      <c r="O40" s="58"/>
      <c r="P40" s="58"/>
      <c r="Q40" s="58">
        <v>9</v>
      </c>
    </row>
    <row r="41" spans="1:17" x14ac:dyDescent="0.25">
      <c r="A41" s="41" t="s">
        <v>3</v>
      </c>
      <c r="B41" s="58"/>
      <c r="C41" s="58"/>
      <c r="D41" s="58"/>
      <c r="E41" s="58"/>
      <c r="F41" s="58"/>
      <c r="G41" s="58">
        <v>5</v>
      </c>
      <c r="H41" s="58"/>
      <c r="I41" s="58"/>
      <c r="J41" s="58"/>
      <c r="K41" s="58"/>
      <c r="L41" s="58"/>
      <c r="M41" s="58"/>
      <c r="N41" s="58">
        <v>2</v>
      </c>
      <c r="O41" s="58"/>
      <c r="P41" s="58"/>
      <c r="Q41" s="58">
        <v>7</v>
      </c>
    </row>
    <row r="42" spans="1:17" x14ac:dyDescent="0.25">
      <c r="A42" s="41" t="s">
        <v>978</v>
      </c>
      <c r="B42" s="58"/>
      <c r="C42" s="58"/>
      <c r="D42" s="58"/>
      <c r="E42" s="58">
        <v>10</v>
      </c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>
        <v>10</v>
      </c>
    </row>
    <row r="43" spans="1:17" x14ac:dyDescent="0.25">
      <c r="A43" s="41" t="s">
        <v>4</v>
      </c>
      <c r="B43" s="58"/>
      <c r="C43" s="58"/>
      <c r="D43" s="58"/>
      <c r="E43" s="58">
        <v>2</v>
      </c>
      <c r="F43" s="58"/>
      <c r="G43" s="58"/>
      <c r="H43" s="58"/>
      <c r="I43" s="58"/>
      <c r="J43" s="58"/>
      <c r="K43" s="58"/>
      <c r="L43" s="58"/>
      <c r="M43" s="58"/>
      <c r="N43" s="58"/>
      <c r="O43" s="58">
        <v>1</v>
      </c>
      <c r="P43" s="58"/>
      <c r="Q43" s="58">
        <v>3</v>
      </c>
    </row>
    <row r="44" spans="1:17" x14ac:dyDescent="0.25">
      <c r="A44" s="41" t="s">
        <v>73</v>
      </c>
      <c r="B44" s="58"/>
      <c r="C44" s="58"/>
      <c r="D44" s="58">
        <v>6</v>
      </c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>
        <v>6</v>
      </c>
    </row>
    <row r="45" spans="1:17" x14ac:dyDescent="0.25">
      <c r="A45" s="41" t="s">
        <v>33</v>
      </c>
      <c r="B45" s="58"/>
      <c r="C45" s="58"/>
      <c r="D45" s="58"/>
      <c r="E45" s="58"/>
      <c r="F45" s="58"/>
      <c r="G45" s="58"/>
      <c r="H45" s="58"/>
      <c r="I45" s="58"/>
      <c r="J45" s="58"/>
      <c r="K45" s="58">
        <v>3</v>
      </c>
      <c r="L45" s="58"/>
      <c r="M45" s="58"/>
      <c r="N45" s="58"/>
      <c r="O45" s="58">
        <v>4</v>
      </c>
      <c r="P45" s="58"/>
      <c r="Q45" s="58">
        <v>7</v>
      </c>
    </row>
    <row r="46" spans="1:17" x14ac:dyDescent="0.25">
      <c r="A46" s="41" t="s">
        <v>29</v>
      </c>
      <c r="B46" s="58"/>
      <c r="C46" s="58"/>
      <c r="D46" s="58"/>
      <c r="E46" s="58"/>
      <c r="F46" s="58">
        <v>5</v>
      </c>
      <c r="G46" s="58"/>
      <c r="H46" s="58">
        <v>1</v>
      </c>
      <c r="I46" s="58"/>
      <c r="J46" s="58"/>
      <c r="K46" s="58"/>
      <c r="L46" s="58"/>
      <c r="M46" s="58"/>
      <c r="N46" s="58">
        <v>10</v>
      </c>
      <c r="O46" s="58"/>
      <c r="P46" s="58"/>
      <c r="Q46" s="58">
        <v>16</v>
      </c>
    </row>
    <row r="47" spans="1:17" x14ac:dyDescent="0.25">
      <c r="A47" s="41" t="s">
        <v>27</v>
      </c>
      <c r="B47" s="58"/>
      <c r="C47" s="58">
        <v>5</v>
      </c>
      <c r="D47" s="58"/>
      <c r="E47" s="58"/>
      <c r="F47" s="58"/>
      <c r="G47" s="58"/>
      <c r="H47" s="58">
        <v>2</v>
      </c>
      <c r="I47" s="58">
        <v>2</v>
      </c>
      <c r="J47" s="58"/>
      <c r="K47" s="58"/>
      <c r="L47" s="58"/>
      <c r="M47" s="58"/>
      <c r="N47" s="58"/>
      <c r="O47" s="58"/>
      <c r="P47" s="58"/>
      <c r="Q47" s="58">
        <v>9</v>
      </c>
    </row>
    <row r="48" spans="1:17" x14ac:dyDescent="0.25">
      <c r="A48" s="41" t="s">
        <v>45</v>
      </c>
      <c r="B48" s="58"/>
      <c r="C48" s="58"/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>
        <v>1</v>
      </c>
      <c r="P48" s="58"/>
      <c r="Q48" s="58">
        <v>1</v>
      </c>
    </row>
    <row r="49" spans="1:17" x14ac:dyDescent="0.25">
      <c r="A49" s="41" t="s">
        <v>57</v>
      </c>
      <c r="B49" s="58"/>
      <c r="C49" s="58"/>
      <c r="D49" s="58"/>
      <c r="E49" s="58">
        <v>1</v>
      </c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>
        <v>1</v>
      </c>
    </row>
    <row r="50" spans="1:17" x14ac:dyDescent="0.25">
      <c r="A50" s="41" t="s">
        <v>95</v>
      </c>
      <c r="B50" s="58"/>
      <c r="C50" s="58">
        <v>15</v>
      </c>
      <c r="D50" s="58">
        <v>18</v>
      </c>
      <c r="E50" s="58">
        <v>48</v>
      </c>
      <c r="F50" s="58">
        <v>30</v>
      </c>
      <c r="G50" s="58">
        <v>5</v>
      </c>
      <c r="H50" s="58">
        <v>9</v>
      </c>
      <c r="I50" s="58">
        <v>62</v>
      </c>
      <c r="J50" s="58">
        <v>2</v>
      </c>
      <c r="K50" s="58">
        <v>4</v>
      </c>
      <c r="L50" s="58"/>
      <c r="M50" s="58">
        <v>1</v>
      </c>
      <c r="N50" s="58">
        <v>23</v>
      </c>
      <c r="O50" s="58">
        <v>22</v>
      </c>
      <c r="P50" s="58">
        <v>4</v>
      </c>
      <c r="Q50" s="58">
        <v>243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17"/>
  <sheetViews>
    <sheetView workbookViewId="0">
      <selection activeCell="B28" sqref="B28"/>
    </sheetView>
  </sheetViews>
  <sheetFormatPr baseColWidth="10" defaultRowHeight="15" x14ac:dyDescent="0.25"/>
  <cols>
    <col min="1" max="1" width="27" bestFit="1" customWidth="1"/>
    <col min="2" max="2" width="23.85546875" bestFit="1" customWidth="1"/>
    <col min="3" max="3" width="10.7109375" bestFit="1" customWidth="1"/>
    <col min="4" max="4" width="6.28515625" bestFit="1" customWidth="1"/>
    <col min="5" max="5" width="12.5703125" bestFit="1" customWidth="1"/>
  </cols>
  <sheetData>
    <row r="3" spans="1:5" x14ac:dyDescent="0.25">
      <c r="A3" s="40" t="s">
        <v>838</v>
      </c>
      <c r="B3" s="40" t="s">
        <v>835</v>
      </c>
    </row>
    <row r="4" spans="1:5" x14ac:dyDescent="0.25">
      <c r="A4" s="40" t="s">
        <v>94</v>
      </c>
      <c r="B4" s="99">
        <v>44349</v>
      </c>
      <c r="C4" s="99">
        <v>44351</v>
      </c>
      <c r="D4" t="s">
        <v>1366</v>
      </c>
      <c r="E4" t="s">
        <v>95</v>
      </c>
    </row>
    <row r="5" spans="1:5" x14ac:dyDescent="0.25">
      <c r="A5" s="41"/>
      <c r="B5" s="58"/>
      <c r="C5" s="58"/>
      <c r="D5" s="58"/>
      <c r="E5" s="58"/>
    </row>
    <row r="6" spans="1:5" x14ac:dyDescent="0.25">
      <c r="A6" s="41" t="s">
        <v>891</v>
      </c>
      <c r="B6" s="58"/>
      <c r="C6" s="58">
        <v>1</v>
      </c>
      <c r="D6" s="58"/>
      <c r="E6" s="58">
        <v>1</v>
      </c>
    </row>
    <row r="7" spans="1:5" x14ac:dyDescent="0.25">
      <c r="A7" s="41" t="s">
        <v>11</v>
      </c>
      <c r="B7" s="58">
        <v>3</v>
      </c>
      <c r="C7" s="58"/>
      <c r="D7" s="58"/>
      <c r="E7" s="58">
        <v>3</v>
      </c>
    </row>
    <row r="8" spans="1:5" x14ac:dyDescent="0.25">
      <c r="A8" s="41" t="s">
        <v>26</v>
      </c>
      <c r="B8" s="58">
        <v>4</v>
      </c>
      <c r="C8" s="58"/>
      <c r="D8" s="58"/>
      <c r="E8" s="58">
        <v>4</v>
      </c>
    </row>
    <row r="9" spans="1:5" x14ac:dyDescent="0.25">
      <c r="A9" s="41" t="s">
        <v>30</v>
      </c>
      <c r="B9" s="58"/>
      <c r="C9" s="58">
        <v>46</v>
      </c>
      <c r="D9" s="58"/>
      <c r="E9" s="58">
        <v>46</v>
      </c>
    </row>
    <row r="10" spans="1:5" x14ac:dyDescent="0.25">
      <c r="A10" s="41" t="s">
        <v>31</v>
      </c>
      <c r="B10" s="58"/>
      <c r="C10" s="58">
        <v>32</v>
      </c>
      <c r="D10" s="58"/>
      <c r="E10" s="58">
        <v>32</v>
      </c>
    </row>
    <row r="11" spans="1:5" x14ac:dyDescent="0.25">
      <c r="A11" s="41" t="s">
        <v>39</v>
      </c>
      <c r="B11" s="58"/>
      <c r="C11" s="58">
        <v>2</v>
      </c>
      <c r="D11" s="58"/>
      <c r="E11" s="58">
        <v>2</v>
      </c>
    </row>
    <row r="12" spans="1:5" x14ac:dyDescent="0.25">
      <c r="A12" s="41" t="s">
        <v>36</v>
      </c>
      <c r="B12" s="58"/>
      <c r="C12" s="58">
        <v>1</v>
      </c>
      <c r="D12" s="58"/>
      <c r="E12" s="58">
        <v>1</v>
      </c>
    </row>
    <row r="13" spans="1:5" x14ac:dyDescent="0.25">
      <c r="A13" s="41" t="s">
        <v>35</v>
      </c>
      <c r="B13" s="58">
        <v>40</v>
      </c>
      <c r="C13" s="58">
        <v>52</v>
      </c>
      <c r="D13" s="58"/>
      <c r="E13" s="58">
        <v>92</v>
      </c>
    </row>
    <row r="14" spans="1:5" x14ac:dyDescent="0.25">
      <c r="A14" s="41" t="s">
        <v>55</v>
      </c>
      <c r="B14" s="58"/>
      <c r="C14" s="58">
        <v>1</v>
      </c>
      <c r="D14" s="58"/>
      <c r="E14" s="58">
        <v>1</v>
      </c>
    </row>
    <row r="15" spans="1:5" x14ac:dyDescent="0.25">
      <c r="A15" s="41" t="s">
        <v>33</v>
      </c>
      <c r="B15" s="58"/>
      <c r="C15" s="58">
        <v>18</v>
      </c>
      <c r="D15" s="58"/>
      <c r="E15" s="58">
        <v>18</v>
      </c>
    </row>
    <row r="16" spans="1:5" x14ac:dyDescent="0.25">
      <c r="A16" s="41" t="s">
        <v>29</v>
      </c>
      <c r="B16" s="58">
        <v>1</v>
      </c>
      <c r="C16" s="58">
        <v>1</v>
      </c>
      <c r="D16" s="58"/>
      <c r="E16" s="58">
        <v>2</v>
      </c>
    </row>
    <row r="17" spans="1:5" x14ac:dyDescent="0.25">
      <c r="A17" s="41" t="s">
        <v>95</v>
      </c>
      <c r="B17" s="58">
        <v>48</v>
      </c>
      <c r="C17" s="58">
        <v>154</v>
      </c>
      <c r="D17" s="58"/>
      <c r="E17" s="58">
        <v>202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I220"/>
  <sheetViews>
    <sheetView zoomScaleNormal="100" workbookViewId="0">
      <pane ySplit="1" topLeftCell="A92" activePane="bottomLeft" state="frozen"/>
      <selection activeCell="B4" sqref="B4"/>
      <selection pane="bottomLeft" activeCell="E83" sqref="E83"/>
    </sheetView>
  </sheetViews>
  <sheetFormatPr baseColWidth="10" defaultRowHeight="16.5" customHeight="1" x14ac:dyDescent="0.25"/>
  <cols>
    <col min="2" max="2" width="11.42578125" style="13"/>
    <col min="3" max="3" width="31.28515625" style="13" customWidth="1"/>
    <col min="4" max="4" width="13" style="81" customWidth="1"/>
  </cols>
  <sheetData>
    <row r="1" spans="1:9" ht="16.5" customHeight="1" x14ac:dyDescent="0.25">
      <c r="A1" s="44" t="s">
        <v>84</v>
      </c>
      <c r="B1" s="84" t="s">
        <v>86</v>
      </c>
      <c r="C1" s="44" t="s">
        <v>79</v>
      </c>
      <c r="D1" s="80" t="s">
        <v>762</v>
      </c>
    </row>
    <row r="2" spans="1:9" ht="16.5" customHeight="1" x14ac:dyDescent="0.25">
      <c r="A2" s="45" t="s">
        <v>764</v>
      </c>
      <c r="B2" s="45" t="s">
        <v>1000</v>
      </c>
      <c r="C2" s="45" t="s">
        <v>3</v>
      </c>
      <c r="D2" s="54">
        <v>11.61</v>
      </c>
      <c r="E2" s="39"/>
      <c r="F2" s="39"/>
    </row>
    <row r="3" spans="1:9" ht="16.5" customHeight="1" x14ac:dyDescent="0.25">
      <c r="A3" s="45" t="s">
        <v>765</v>
      </c>
      <c r="B3" s="45" t="s">
        <v>1001</v>
      </c>
      <c r="C3" s="45" t="s">
        <v>4</v>
      </c>
      <c r="D3" s="54">
        <v>13.76</v>
      </c>
      <c r="F3" s="42"/>
      <c r="G3" s="12"/>
    </row>
    <row r="4" spans="1:9" ht="16.5" customHeight="1" x14ac:dyDescent="0.25">
      <c r="A4" s="45" t="s">
        <v>766</v>
      </c>
      <c r="B4" s="45" t="s">
        <v>1002</v>
      </c>
      <c r="C4" s="45" t="s">
        <v>5</v>
      </c>
      <c r="D4" s="54">
        <v>25.88</v>
      </c>
    </row>
    <row r="5" spans="1:9" ht="16.5" customHeight="1" x14ac:dyDescent="0.25">
      <c r="A5" s="45" t="s">
        <v>767</v>
      </c>
      <c r="B5" s="45" t="s">
        <v>1003</v>
      </c>
      <c r="C5" s="45" t="s">
        <v>6</v>
      </c>
      <c r="D5" s="54">
        <v>9.7100000000000009</v>
      </c>
      <c r="E5" s="12"/>
    </row>
    <row r="6" spans="1:9" ht="16.5" customHeight="1" x14ac:dyDescent="0.25">
      <c r="A6" s="45" t="s">
        <v>768</v>
      </c>
      <c r="B6" s="45" t="s">
        <v>1004</v>
      </c>
      <c r="C6" s="45" t="s">
        <v>7</v>
      </c>
      <c r="D6" s="54">
        <v>34.51</v>
      </c>
    </row>
    <row r="7" spans="1:9" ht="16.5" customHeight="1" x14ac:dyDescent="0.25">
      <c r="A7" s="45" t="s">
        <v>769</v>
      </c>
      <c r="B7" s="45" t="s">
        <v>1005</v>
      </c>
      <c r="C7" s="45" t="s">
        <v>8</v>
      </c>
      <c r="D7" s="54">
        <v>0.45</v>
      </c>
    </row>
    <row r="8" spans="1:9" ht="16.5" customHeight="1" x14ac:dyDescent="0.25">
      <c r="A8" s="45" t="s">
        <v>770</v>
      </c>
      <c r="B8" s="45" t="s">
        <v>1006</v>
      </c>
      <c r="C8" s="45" t="s">
        <v>978</v>
      </c>
      <c r="D8" s="54">
        <v>1.43</v>
      </c>
      <c r="I8" s="43"/>
    </row>
    <row r="9" spans="1:9" ht="16.5" customHeight="1" x14ac:dyDescent="0.25">
      <c r="A9" s="45" t="s">
        <v>771</v>
      </c>
      <c r="B9" s="45" t="s">
        <v>1007</v>
      </c>
      <c r="C9" s="45" t="s">
        <v>979</v>
      </c>
      <c r="D9" s="54">
        <v>1.39</v>
      </c>
    </row>
    <row r="10" spans="1:9" ht="16.5" customHeight="1" x14ac:dyDescent="0.25">
      <c r="A10" s="45" t="s">
        <v>772</v>
      </c>
      <c r="B10" s="45" t="s">
        <v>1008</v>
      </c>
      <c r="C10" s="45" t="s">
        <v>980</v>
      </c>
      <c r="D10" s="54">
        <v>1.95</v>
      </c>
    </row>
    <row r="11" spans="1:9" ht="16.5" customHeight="1" x14ac:dyDescent="0.25">
      <c r="A11" s="45" t="s">
        <v>834</v>
      </c>
      <c r="B11" s="45" t="s">
        <v>1009</v>
      </c>
      <c r="C11" s="78" t="s">
        <v>76</v>
      </c>
      <c r="D11" s="54">
        <v>15.23</v>
      </c>
    </row>
    <row r="12" spans="1:9" ht="16.5" customHeight="1" x14ac:dyDescent="0.25">
      <c r="A12" s="45" t="s">
        <v>773</v>
      </c>
      <c r="B12" s="45" t="s">
        <v>1010</v>
      </c>
      <c r="C12" s="45" t="s">
        <v>11</v>
      </c>
      <c r="D12" s="54">
        <v>0.78</v>
      </c>
    </row>
    <row r="13" spans="1:9" ht="16.5" customHeight="1" x14ac:dyDescent="0.25">
      <c r="A13" s="45" t="s">
        <v>774</v>
      </c>
      <c r="B13" s="45" t="s">
        <v>1011</v>
      </c>
      <c r="C13" s="45" t="s">
        <v>12</v>
      </c>
      <c r="D13" s="54">
        <v>2.77</v>
      </c>
    </row>
    <row r="14" spans="1:9" ht="16.5" customHeight="1" x14ac:dyDescent="0.25">
      <c r="A14" s="45" t="s">
        <v>775</v>
      </c>
      <c r="B14" s="45" t="s">
        <v>1012</v>
      </c>
      <c r="C14" s="45" t="s">
        <v>13</v>
      </c>
      <c r="D14" s="77">
        <v>4.1900000000000004</v>
      </c>
    </row>
    <row r="15" spans="1:9" ht="16.5" customHeight="1" x14ac:dyDescent="0.25">
      <c r="A15" s="45" t="s">
        <v>776</v>
      </c>
      <c r="B15" s="45" t="s">
        <v>1013</v>
      </c>
      <c r="C15" s="45" t="s">
        <v>14</v>
      </c>
      <c r="D15" s="54">
        <v>4.5599999999999996</v>
      </c>
    </row>
    <row r="16" spans="1:9" ht="16.5" customHeight="1" x14ac:dyDescent="0.25">
      <c r="A16" s="45" t="s">
        <v>777</v>
      </c>
      <c r="B16" s="45" t="s">
        <v>1014</v>
      </c>
      <c r="C16" s="45" t="s">
        <v>15</v>
      </c>
      <c r="D16" s="54">
        <v>4.54</v>
      </c>
    </row>
    <row r="17" spans="1:4" ht="16.5" customHeight="1" x14ac:dyDescent="0.25">
      <c r="A17" s="45" t="s">
        <v>778</v>
      </c>
      <c r="B17" s="45" t="s">
        <v>1015</v>
      </c>
      <c r="C17" s="45" t="s">
        <v>16</v>
      </c>
      <c r="D17" s="54">
        <v>0.09</v>
      </c>
    </row>
    <row r="18" spans="1:4" ht="16.5" customHeight="1" x14ac:dyDescent="0.25">
      <c r="A18" s="45" t="s">
        <v>779</v>
      </c>
      <c r="B18" s="45" t="s">
        <v>1016</v>
      </c>
      <c r="C18" s="45" t="s">
        <v>17</v>
      </c>
      <c r="D18" s="54">
        <v>8.5</v>
      </c>
    </row>
    <row r="19" spans="1:4" ht="16.5" customHeight="1" x14ac:dyDescent="0.25">
      <c r="A19" s="45" t="s">
        <v>780</v>
      </c>
      <c r="B19" s="45" t="s">
        <v>1017</v>
      </c>
      <c r="C19" s="45" t="s">
        <v>18</v>
      </c>
      <c r="D19" s="54">
        <v>2.77</v>
      </c>
    </row>
    <row r="20" spans="1:4" ht="16.5" customHeight="1" x14ac:dyDescent="0.25">
      <c r="A20" s="45" t="s">
        <v>781</v>
      </c>
      <c r="B20" s="45" t="s">
        <v>1018</v>
      </c>
      <c r="C20" s="45" t="s">
        <v>19</v>
      </c>
      <c r="D20" s="54">
        <v>3.93</v>
      </c>
    </row>
    <row r="21" spans="1:4" ht="16.5" customHeight="1" x14ac:dyDescent="0.25">
      <c r="A21" s="45" t="s">
        <v>782</v>
      </c>
      <c r="B21" s="45" t="s">
        <v>1019</v>
      </c>
      <c r="C21" s="45" t="s">
        <v>20</v>
      </c>
      <c r="D21" s="54">
        <v>0.93</v>
      </c>
    </row>
    <row r="22" spans="1:4" ht="16.5" customHeight="1" x14ac:dyDescent="0.25">
      <c r="A22" s="45" t="s">
        <v>783</v>
      </c>
      <c r="B22" s="45" t="s">
        <v>1020</v>
      </c>
      <c r="C22" s="45" t="s">
        <v>21</v>
      </c>
      <c r="D22" s="54">
        <v>0.45</v>
      </c>
    </row>
    <row r="23" spans="1:4" ht="16.5" customHeight="1" x14ac:dyDescent="0.25">
      <c r="A23" s="45" t="s">
        <v>784</v>
      </c>
      <c r="B23" s="45" t="s">
        <v>1021</v>
      </c>
      <c r="C23" s="45" t="s">
        <v>22</v>
      </c>
      <c r="D23" s="55">
        <v>17.43</v>
      </c>
    </row>
    <row r="24" spans="1:4" ht="16.5" customHeight="1" x14ac:dyDescent="0.25">
      <c r="A24" s="45" t="s">
        <v>785</v>
      </c>
      <c r="B24" s="45" t="s">
        <v>1022</v>
      </c>
      <c r="C24" s="45" t="s">
        <v>23</v>
      </c>
      <c r="D24" s="55">
        <v>13.24</v>
      </c>
    </row>
    <row r="25" spans="1:4" ht="16.5" customHeight="1" x14ac:dyDescent="0.25">
      <c r="A25" s="45" t="s">
        <v>786</v>
      </c>
      <c r="B25" s="45" t="s">
        <v>1023</v>
      </c>
      <c r="C25" s="45" t="s">
        <v>24</v>
      </c>
      <c r="D25" s="55">
        <v>10.41</v>
      </c>
    </row>
    <row r="26" spans="1:4" ht="16.5" customHeight="1" x14ac:dyDescent="0.25">
      <c r="A26" s="45" t="s">
        <v>787</v>
      </c>
      <c r="B26" s="45" t="s">
        <v>1024</v>
      </c>
      <c r="C26" s="45" t="s">
        <v>25</v>
      </c>
      <c r="D26" s="55">
        <v>16.38</v>
      </c>
    </row>
    <row r="27" spans="1:4" ht="16.5" customHeight="1" x14ac:dyDescent="0.25">
      <c r="A27" s="45" t="s">
        <v>788</v>
      </c>
      <c r="B27" s="45" t="s">
        <v>1025</v>
      </c>
      <c r="C27" s="45" t="s">
        <v>88</v>
      </c>
      <c r="D27" s="82">
        <v>22</v>
      </c>
    </row>
    <row r="28" spans="1:4" ht="16.5" customHeight="1" x14ac:dyDescent="0.25">
      <c r="A28" s="45" t="s">
        <v>908</v>
      </c>
      <c r="B28" s="45" t="s">
        <v>1026</v>
      </c>
      <c r="C28" s="78" t="s">
        <v>876</v>
      </c>
      <c r="D28" s="55">
        <v>1.79</v>
      </c>
    </row>
    <row r="29" spans="1:4" ht="16.5" customHeight="1" x14ac:dyDescent="0.25">
      <c r="A29" s="45" t="s">
        <v>909</v>
      </c>
      <c r="B29" s="45" t="s">
        <v>1027</v>
      </c>
      <c r="C29" s="78" t="s">
        <v>925</v>
      </c>
      <c r="D29" s="55">
        <v>1.21</v>
      </c>
    </row>
    <row r="30" spans="1:4" ht="16.5" customHeight="1" x14ac:dyDescent="0.25">
      <c r="A30" s="45" t="s">
        <v>910</v>
      </c>
      <c r="B30" s="45" t="s">
        <v>1028</v>
      </c>
      <c r="C30" s="78" t="s">
        <v>926</v>
      </c>
      <c r="D30" s="54">
        <v>3.5</v>
      </c>
    </row>
    <row r="31" spans="1:4" ht="16.5" customHeight="1" x14ac:dyDescent="0.25">
      <c r="A31" s="45" t="s">
        <v>911</v>
      </c>
      <c r="B31" s="45" t="s">
        <v>1029</v>
      </c>
      <c r="C31" s="78" t="s">
        <v>885</v>
      </c>
      <c r="D31" s="54">
        <v>2.5299999999999998</v>
      </c>
    </row>
    <row r="32" spans="1:4" ht="16.5" customHeight="1" x14ac:dyDescent="0.25">
      <c r="A32" s="45" t="s">
        <v>912</v>
      </c>
      <c r="B32" s="45" t="s">
        <v>1030</v>
      </c>
      <c r="C32" s="78" t="s">
        <v>886</v>
      </c>
      <c r="D32" s="54">
        <v>2.13</v>
      </c>
    </row>
    <row r="33" spans="1:4" ht="16.5" customHeight="1" x14ac:dyDescent="0.25">
      <c r="A33" s="45" t="s">
        <v>913</v>
      </c>
      <c r="B33" s="45" t="s">
        <v>1031</v>
      </c>
      <c r="C33" s="78" t="s">
        <v>887</v>
      </c>
      <c r="D33" s="83"/>
    </row>
    <row r="34" spans="1:4" ht="16.5" customHeight="1" x14ac:dyDescent="0.25">
      <c r="A34" s="45" t="s">
        <v>914</v>
      </c>
      <c r="B34" s="45" t="s">
        <v>1032</v>
      </c>
      <c r="C34" s="78" t="s">
        <v>927</v>
      </c>
      <c r="D34" s="54">
        <v>15.6</v>
      </c>
    </row>
    <row r="35" spans="1:4" ht="16.5" customHeight="1" x14ac:dyDescent="0.25">
      <c r="A35" s="45" t="s">
        <v>915</v>
      </c>
      <c r="B35" s="45" t="s">
        <v>1033</v>
      </c>
      <c r="C35" s="78" t="s">
        <v>928</v>
      </c>
      <c r="D35" s="54">
        <v>24.18</v>
      </c>
    </row>
    <row r="36" spans="1:4" ht="16.5" customHeight="1" x14ac:dyDescent="0.25">
      <c r="A36" s="45" t="s">
        <v>916</v>
      </c>
      <c r="B36" s="45" t="s">
        <v>1034</v>
      </c>
      <c r="C36" s="78" t="s">
        <v>929</v>
      </c>
      <c r="D36" s="54">
        <v>3.73</v>
      </c>
    </row>
    <row r="37" spans="1:4" ht="16.5" customHeight="1" x14ac:dyDescent="0.25">
      <c r="A37" s="45" t="s">
        <v>917</v>
      </c>
      <c r="B37" s="45" t="s">
        <v>1035</v>
      </c>
      <c r="C37" s="78" t="s">
        <v>888</v>
      </c>
      <c r="D37" s="54">
        <v>31.22</v>
      </c>
    </row>
    <row r="38" spans="1:4" ht="16.5" customHeight="1" x14ac:dyDescent="0.25">
      <c r="A38" s="45" t="s">
        <v>918</v>
      </c>
      <c r="B38" s="45" t="s">
        <v>1036</v>
      </c>
      <c r="C38" s="78" t="s">
        <v>889</v>
      </c>
      <c r="D38" s="54">
        <v>14.92</v>
      </c>
    </row>
    <row r="39" spans="1:4" ht="16.5" customHeight="1" x14ac:dyDescent="0.25">
      <c r="A39" s="45" t="s">
        <v>919</v>
      </c>
      <c r="B39" s="45" t="s">
        <v>1037</v>
      </c>
      <c r="C39" s="78" t="s">
        <v>930</v>
      </c>
      <c r="D39" s="54">
        <v>15.52</v>
      </c>
    </row>
    <row r="40" spans="1:4" ht="16.5" customHeight="1" x14ac:dyDescent="0.25">
      <c r="A40" s="45" t="s">
        <v>920</v>
      </c>
      <c r="B40" s="45" t="s">
        <v>1038</v>
      </c>
      <c r="C40" s="78" t="s">
        <v>890</v>
      </c>
      <c r="D40" s="83"/>
    </row>
    <row r="41" spans="1:4" ht="16.5" customHeight="1" x14ac:dyDescent="0.25">
      <c r="A41" s="45" t="s">
        <v>921</v>
      </c>
      <c r="B41" s="45" t="s">
        <v>1039</v>
      </c>
      <c r="C41" s="78" t="s">
        <v>892</v>
      </c>
      <c r="D41" s="83"/>
    </row>
    <row r="42" spans="1:4" ht="16.5" customHeight="1" x14ac:dyDescent="0.25">
      <c r="A42" s="45" t="s">
        <v>922</v>
      </c>
      <c r="B42" s="45" t="s">
        <v>1040</v>
      </c>
      <c r="C42" s="78" t="s">
        <v>891</v>
      </c>
      <c r="D42" s="83"/>
    </row>
    <row r="43" spans="1:4" ht="16.5" customHeight="1" x14ac:dyDescent="0.25">
      <c r="A43" s="45" t="s">
        <v>923</v>
      </c>
      <c r="B43" s="45" t="s">
        <v>1041</v>
      </c>
      <c r="C43" s="78" t="s">
        <v>931</v>
      </c>
      <c r="D43" s="83"/>
    </row>
    <row r="44" spans="1:4" ht="16.5" customHeight="1" x14ac:dyDescent="0.25">
      <c r="A44" s="45" t="s">
        <v>924</v>
      </c>
      <c r="B44" s="45" t="s">
        <v>1042</v>
      </c>
      <c r="C44" s="78" t="s">
        <v>894</v>
      </c>
      <c r="D44" s="83"/>
    </row>
    <row r="45" spans="1:4" ht="16.5" customHeight="1" x14ac:dyDescent="0.25">
      <c r="A45" s="45" t="s">
        <v>1454</v>
      </c>
      <c r="B45" s="45" t="s">
        <v>1043</v>
      </c>
      <c r="C45" s="78" t="s">
        <v>1455</v>
      </c>
      <c r="D45" s="83"/>
    </row>
    <row r="46" spans="1:4" ht="16.5" customHeight="1" x14ac:dyDescent="0.25">
      <c r="A46" s="45" t="s">
        <v>1370</v>
      </c>
      <c r="B46" s="45" t="s">
        <v>1044</v>
      </c>
      <c r="C46" s="78" t="s">
        <v>1459</v>
      </c>
      <c r="D46" s="77">
        <v>45.52</v>
      </c>
    </row>
    <row r="47" spans="1:4" ht="16.5" customHeight="1" x14ac:dyDescent="0.25">
      <c r="A47" s="45" t="s">
        <v>1457</v>
      </c>
      <c r="B47" s="45" t="s">
        <v>1045</v>
      </c>
      <c r="C47" s="78" t="s">
        <v>1460</v>
      </c>
      <c r="D47" s="77">
        <v>32.64</v>
      </c>
    </row>
    <row r="48" spans="1:4" ht="16.5" customHeight="1" x14ac:dyDescent="0.25">
      <c r="A48" s="45" t="s">
        <v>1458</v>
      </c>
      <c r="B48" s="45" t="s">
        <v>1046</v>
      </c>
      <c r="C48" s="78" t="s">
        <v>1461</v>
      </c>
      <c r="D48" s="77">
        <v>18.579999999999998</v>
      </c>
    </row>
    <row r="49" spans="1:4" ht="16.5" customHeight="1" x14ac:dyDescent="0.25">
      <c r="A49" s="45" t="s">
        <v>789</v>
      </c>
      <c r="B49" s="45" t="s">
        <v>1047</v>
      </c>
      <c r="C49" s="45" t="s">
        <v>26</v>
      </c>
      <c r="D49" s="54">
        <v>0.3</v>
      </c>
    </row>
    <row r="50" spans="1:4" ht="16.5" customHeight="1" x14ac:dyDescent="0.25">
      <c r="A50" s="45" t="s">
        <v>790</v>
      </c>
      <c r="B50" s="45" t="s">
        <v>1048</v>
      </c>
      <c r="C50" s="45" t="s">
        <v>27</v>
      </c>
      <c r="D50" s="54">
        <v>0.3</v>
      </c>
    </row>
    <row r="51" spans="1:4" ht="16.5" customHeight="1" x14ac:dyDescent="0.25">
      <c r="A51" s="45" t="s">
        <v>791</v>
      </c>
      <c r="B51" s="45" t="s">
        <v>1049</v>
      </c>
      <c r="C51" s="45" t="s">
        <v>28</v>
      </c>
      <c r="D51" s="54">
        <v>0.7</v>
      </c>
    </row>
    <row r="52" spans="1:4" ht="16.5" customHeight="1" x14ac:dyDescent="0.25">
      <c r="A52" s="45" t="s">
        <v>792</v>
      </c>
      <c r="B52" s="45" t="s">
        <v>1050</v>
      </c>
      <c r="C52" s="45" t="s">
        <v>29</v>
      </c>
      <c r="D52" s="54">
        <v>0.39</v>
      </c>
    </row>
    <row r="53" spans="1:4" ht="16.5" customHeight="1" x14ac:dyDescent="0.25">
      <c r="A53" s="45" t="s">
        <v>793</v>
      </c>
      <c r="B53" s="45" t="s">
        <v>1051</v>
      </c>
      <c r="C53" s="45" t="s">
        <v>30</v>
      </c>
      <c r="D53" s="54">
        <v>0.56999999999999995</v>
      </c>
    </row>
    <row r="54" spans="1:4" ht="16.5" customHeight="1" x14ac:dyDescent="0.25">
      <c r="A54" s="45" t="s">
        <v>794</v>
      </c>
      <c r="B54" s="45" t="s">
        <v>1052</v>
      </c>
      <c r="C54" s="45" t="s">
        <v>31</v>
      </c>
      <c r="D54" s="54">
        <v>0.56999999999999995</v>
      </c>
    </row>
    <row r="55" spans="1:4" ht="16.5" customHeight="1" x14ac:dyDescent="0.25">
      <c r="A55" s="45" t="s">
        <v>795</v>
      </c>
      <c r="B55" s="45" t="s">
        <v>1053</v>
      </c>
      <c r="C55" s="45" t="s">
        <v>32</v>
      </c>
      <c r="D55" s="54">
        <v>2.1</v>
      </c>
    </row>
    <row r="56" spans="1:4" ht="16.5" customHeight="1" x14ac:dyDescent="0.25">
      <c r="A56" s="45" t="s">
        <v>796</v>
      </c>
      <c r="B56" s="45" t="s">
        <v>1054</v>
      </c>
      <c r="C56" s="45" t="s">
        <v>33</v>
      </c>
      <c r="D56" s="54">
        <v>2</v>
      </c>
    </row>
    <row r="57" spans="1:4" ht="16.5" customHeight="1" x14ac:dyDescent="0.25">
      <c r="A57" s="45" t="s">
        <v>797</v>
      </c>
      <c r="B57" s="45" t="s">
        <v>1055</v>
      </c>
      <c r="C57" s="45" t="s">
        <v>41</v>
      </c>
      <c r="D57" s="54">
        <v>1.07</v>
      </c>
    </row>
    <row r="58" spans="1:4" ht="16.5" customHeight="1" x14ac:dyDescent="0.25">
      <c r="A58" s="45" t="s">
        <v>798</v>
      </c>
      <c r="B58" s="45" t="s">
        <v>1056</v>
      </c>
      <c r="C58" s="78" t="s">
        <v>85</v>
      </c>
      <c r="D58" s="54">
        <v>1.86</v>
      </c>
    </row>
    <row r="59" spans="1:4" ht="16.5" customHeight="1" x14ac:dyDescent="0.25">
      <c r="A59" s="78" t="s">
        <v>966</v>
      </c>
      <c r="B59" s="45" t="s">
        <v>1057</v>
      </c>
      <c r="C59" s="78" t="s">
        <v>893</v>
      </c>
      <c r="D59" s="54">
        <v>19.57</v>
      </c>
    </row>
    <row r="60" spans="1:4" ht="16.5" customHeight="1" x14ac:dyDescent="0.25">
      <c r="A60" s="78" t="s">
        <v>967</v>
      </c>
      <c r="B60" s="45" t="s">
        <v>1058</v>
      </c>
      <c r="C60" s="78" t="s">
        <v>968</v>
      </c>
      <c r="D60" s="83"/>
    </row>
    <row r="61" spans="1:4" ht="16.5" customHeight="1" x14ac:dyDescent="0.25">
      <c r="A61" s="78" t="s">
        <v>1465</v>
      </c>
      <c r="B61" s="45" t="s">
        <v>1059</v>
      </c>
      <c r="C61" s="78" t="s">
        <v>1466</v>
      </c>
      <c r="D61" s="83"/>
    </row>
    <row r="62" spans="1:4" ht="16.5" customHeight="1" x14ac:dyDescent="0.25">
      <c r="A62" s="45" t="s">
        <v>799</v>
      </c>
      <c r="B62" s="45" t="s">
        <v>1060</v>
      </c>
      <c r="C62" s="45" t="s">
        <v>35</v>
      </c>
      <c r="D62" s="54">
        <v>2.15</v>
      </c>
    </row>
    <row r="63" spans="1:4" ht="16.5" customHeight="1" x14ac:dyDescent="0.25">
      <c r="A63" s="45" t="s">
        <v>800</v>
      </c>
      <c r="B63" s="45" t="s">
        <v>1061</v>
      </c>
      <c r="C63" s="45" t="s">
        <v>1305</v>
      </c>
      <c r="D63" s="54">
        <v>3</v>
      </c>
    </row>
    <row r="64" spans="1:4" ht="16.5" customHeight="1" x14ac:dyDescent="0.25">
      <c r="A64" s="45" t="s">
        <v>801</v>
      </c>
      <c r="B64" s="45" t="s">
        <v>1062</v>
      </c>
      <c r="C64" s="45" t="s">
        <v>36</v>
      </c>
      <c r="D64" s="54">
        <v>3.39</v>
      </c>
    </row>
    <row r="65" spans="1:4" ht="16.5" customHeight="1" x14ac:dyDescent="0.25">
      <c r="A65" s="45" t="s">
        <v>802</v>
      </c>
      <c r="B65" s="45" t="s">
        <v>1063</v>
      </c>
      <c r="C65" s="45" t="s">
        <v>37</v>
      </c>
      <c r="D65" s="54">
        <v>14</v>
      </c>
    </row>
    <row r="66" spans="1:4" ht="16.5" customHeight="1" x14ac:dyDescent="0.25">
      <c r="A66" s="45" t="s">
        <v>803</v>
      </c>
      <c r="B66" s="45" t="s">
        <v>1064</v>
      </c>
      <c r="C66" s="45" t="s">
        <v>38</v>
      </c>
      <c r="D66" s="77">
        <v>3.25</v>
      </c>
    </row>
    <row r="67" spans="1:4" ht="16.5" customHeight="1" x14ac:dyDescent="0.25">
      <c r="A67" s="45" t="s">
        <v>804</v>
      </c>
      <c r="B67" s="45" t="s">
        <v>1065</v>
      </c>
      <c r="C67" s="45" t="s">
        <v>39</v>
      </c>
      <c r="D67" s="77">
        <v>3.92</v>
      </c>
    </row>
    <row r="68" spans="1:4" ht="16.5" customHeight="1" x14ac:dyDescent="0.25">
      <c r="A68" s="78" t="s">
        <v>933</v>
      </c>
      <c r="B68" s="45" t="s">
        <v>1066</v>
      </c>
      <c r="C68" s="78" t="s">
        <v>868</v>
      </c>
      <c r="D68" s="77">
        <v>1.4</v>
      </c>
    </row>
    <row r="69" spans="1:4" ht="16.5" customHeight="1" x14ac:dyDescent="0.25">
      <c r="A69" s="78" t="s">
        <v>934</v>
      </c>
      <c r="B69" s="45" t="s">
        <v>1067</v>
      </c>
      <c r="C69" s="78" t="s">
        <v>869</v>
      </c>
      <c r="D69" s="77">
        <v>1.6</v>
      </c>
    </row>
    <row r="70" spans="1:4" ht="16.5" customHeight="1" x14ac:dyDescent="0.25">
      <c r="A70" s="78" t="s">
        <v>935</v>
      </c>
      <c r="B70" s="45" t="s">
        <v>1068</v>
      </c>
      <c r="C70" s="78" t="s">
        <v>881</v>
      </c>
      <c r="D70" s="54">
        <v>0</v>
      </c>
    </row>
    <row r="71" spans="1:4" ht="16.5" customHeight="1" x14ac:dyDescent="0.25">
      <c r="A71" s="78" t="s">
        <v>936</v>
      </c>
      <c r="B71" s="45" t="s">
        <v>1069</v>
      </c>
      <c r="C71" s="78" t="s">
        <v>882</v>
      </c>
      <c r="D71" s="54">
        <v>11</v>
      </c>
    </row>
    <row r="72" spans="1:4" ht="16.5" customHeight="1" x14ac:dyDescent="0.25">
      <c r="A72" s="78" t="s">
        <v>937</v>
      </c>
      <c r="B72" s="45" t="s">
        <v>1070</v>
      </c>
      <c r="C72" s="78" t="s">
        <v>938</v>
      </c>
      <c r="D72" s="83"/>
    </row>
    <row r="73" spans="1:4" ht="16.5" customHeight="1" x14ac:dyDescent="0.25">
      <c r="A73" s="78" t="s">
        <v>963</v>
      </c>
      <c r="B73" s="45" t="s">
        <v>1071</v>
      </c>
      <c r="C73" s="78" t="s">
        <v>867</v>
      </c>
      <c r="D73" s="77">
        <v>6.2</v>
      </c>
    </row>
    <row r="74" spans="1:4" ht="16.5" customHeight="1" x14ac:dyDescent="0.25">
      <c r="A74" s="45" t="s">
        <v>805</v>
      </c>
      <c r="B74" s="45" t="s">
        <v>1072</v>
      </c>
      <c r="C74" s="45" t="s">
        <v>42</v>
      </c>
      <c r="D74" s="54">
        <v>1.04</v>
      </c>
    </row>
    <row r="75" spans="1:4" ht="16.5" customHeight="1" x14ac:dyDescent="0.25">
      <c r="A75" s="45" t="s">
        <v>806</v>
      </c>
      <c r="B75" s="45" t="s">
        <v>1073</v>
      </c>
      <c r="C75" s="45" t="s">
        <v>43</v>
      </c>
      <c r="D75" s="54">
        <v>1.04</v>
      </c>
    </row>
    <row r="76" spans="1:4" ht="16.5" customHeight="1" x14ac:dyDescent="0.25">
      <c r="A76" s="45" t="s">
        <v>807</v>
      </c>
      <c r="B76" s="45" t="s">
        <v>1074</v>
      </c>
      <c r="C76" s="45" t="s">
        <v>44</v>
      </c>
      <c r="D76" s="54">
        <v>2.58</v>
      </c>
    </row>
    <row r="77" spans="1:4" ht="16.5" customHeight="1" x14ac:dyDescent="0.25">
      <c r="A77" s="45" t="s">
        <v>808</v>
      </c>
      <c r="B77" s="45" t="s">
        <v>1075</v>
      </c>
      <c r="C77" s="45" t="s">
        <v>57</v>
      </c>
      <c r="D77" s="83">
        <v>0.88</v>
      </c>
    </row>
    <row r="78" spans="1:4" ht="16.5" customHeight="1" x14ac:dyDescent="0.25">
      <c r="A78" s="45" t="s">
        <v>809</v>
      </c>
      <c r="B78" s="45" t="s">
        <v>1076</v>
      </c>
      <c r="C78" s="45" t="s">
        <v>45</v>
      </c>
      <c r="D78" s="83"/>
    </row>
    <row r="79" spans="1:4" ht="16.5" customHeight="1" x14ac:dyDescent="0.25">
      <c r="A79" s="45" t="s">
        <v>810</v>
      </c>
      <c r="B79" s="45" t="s">
        <v>1077</v>
      </c>
      <c r="C79" s="45" t="s">
        <v>46</v>
      </c>
      <c r="D79" s="54">
        <v>2.85</v>
      </c>
    </row>
    <row r="80" spans="1:4" ht="16.5" customHeight="1" x14ac:dyDescent="0.25">
      <c r="A80" s="45" t="s">
        <v>811</v>
      </c>
      <c r="B80" s="45" t="s">
        <v>1078</v>
      </c>
      <c r="C80" s="45" t="s">
        <v>47</v>
      </c>
      <c r="D80" s="77">
        <v>1.49</v>
      </c>
    </row>
    <row r="81" spans="1:4" ht="16.5" customHeight="1" x14ac:dyDescent="0.25">
      <c r="A81" s="45" t="s">
        <v>812</v>
      </c>
      <c r="B81" s="45" t="s">
        <v>1079</v>
      </c>
      <c r="C81" s="45" t="s">
        <v>48</v>
      </c>
      <c r="D81" s="54">
        <v>1.82</v>
      </c>
    </row>
    <row r="82" spans="1:4" ht="16.5" customHeight="1" x14ac:dyDescent="0.25">
      <c r="A82" s="45" t="s">
        <v>813</v>
      </c>
      <c r="B82" s="45" t="s">
        <v>1080</v>
      </c>
      <c r="C82" s="45" t="s">
        <v>49</v>
      </c>
      <c r="D82" s="54">
        <v>1.55</v>
      </c>
    </row>
    <row r="83" spans="1:4" ht="16.5" customHeight="1" x14ac:dyDescent="0.25">
      <c r="A83" s="45" t="s">
        <v>814</v>
      </c>
      <c r="B83" s="45" t="s">
        <v>1081</v>
      </c>
      <c r="C83" s="45" t="s">
        <v>50</v>
      </c>
      <c r="D83" s="54">
        <v>1</v>
      </c>
    </row>
    <row r="84" spans="1:4" ht="16.5" customHeight="1" x14ac:dyDescent="0.25">
      <c r="A84" s="45" t="s">
        <v>815</v>
      </c>
      <c r="B84" s="45" t="s">
        <v>1082</v>
      </c>
      <c r="C84" s="45" t="s">
        <v>51</v>
      </c>
      <c r="D84" s="54">
        <v>1</v>
      </c>
    </row>
    <row r="85" spans="1:4" ht="16.5" customHeight="1" x14ac:dyDescent="0.25">
      <c r="A85" s="45" t="s">
        <v>816</v>
      </c>
      <c r="B85" s="45" t="s">
        <v>1083</v>
      </c>
      <c r="C85" s="45" t="s">
        <v>52</v>
      </c>
      <c r="D85" s="54">
        <v>0.5</v>
      </c>
    </row>
    <row r="86" spans="1:4" ht="16.5" customHeight="1" x14ac:dyDescent="0.25">
      <c r="A86" s="45" t="s">
        <v>817</v>
      </c>
      <c r="B86" s="45" t="s">
        <v>1084</v>
      </c>
      <c r="C86" s="45" t="s">
        <v>53</v>
      </c>
      <c r="D86" s="54">
        <v>2.74</v>
      </c>
    </row>
    <row r="87" spans="1:4" ht="16.5" customHeight="1" x14ac:dyDescent="0.25">
      <c r="A87" s="45" t="s">
        <v>818</v>
      </c>
      <c r="B87" s="45" t="s">
        <v>1085</v>
      </c>
      <c r="C87" s="45" t="s">
        <v>54</v>
      </c>
      <c r="D87" s="54">
        <v>0.47</v>
      </c>
    </row>
    <row r="88" spans="1:4" ht="16.5" customHeight="1" x14ac:dyDescent="0.25">
      <c r="A88" s="45" t="s">
        <v>819</v>
      </c>
      <c r="B88" s="45" t="s">
        <v>1086</v>
      </c>
      <c r="C88" s="45" t="s">
        <v>55</v>
      </c>
      <c r="D88" s="54">
        <v>0.47</v>
      </c>
    </row>
    <row r="89" spans="1:4" ht="16.5" customHeight="1" x14ac:dyDescent="0.25">
      <c r="A89" s="45" t="s">
        <v>820</v>
      </c>
      <c r="B89" s="45" t="s">
        <v>1087</v>
      </c>
      <c r="C89" s="45" t="s">
        <v>56</v>
      </c>
      <c r="D89" s="54">
        <v>0.47</v>
      </c>
    </row>
    <row r="90" spans="1:4" ht="16.5" customHeight="1" x14ac:dyDescent="0.25">
      <c r="A90" s="45" t="s">
        <v>940</v>
      </c>
      <c r="B90" s="45" t="s">
        <v>1088</v>
      </c>
      <c r="C90" s="78" t="s">
        <v>959</v>
      </c>
      <c r="D90" s="83"/>
    </row>
    <row r="91" spans="1:4" ht="16.5" customHeight="1" x14ac:dyDescent="0.25">
      <c r="A91" s="45" t="s">
        <v>941</v>
      </c>
      <c r="B91" s="45" t="s">
        <v>1089</v>
      </c>
      <c r="C91" s="78" t="s">
        <v>877</v>
      </c>
      <c r="D91" s="83"/>
    </row>
    <row r="92" spans="1:4" ht="16.5" customHeight="1" x14ac:dyDescent="0.25">
      <c r="A92" s="45" t="s">
        <v>942</v>
      </c>
      <c r="B92" s="45" t="s">
        <v>1090</v>
      </c>
      <c r="C92" s="78" t="s">
        <v>878</v>
      </c>
      <c r="D92" s="54">
        <v>1.23</v>
      </c>
    </row>
    <row r="93" spans="1:4" ht="16.5" customHeight="1" x14ac:dyDescent="0.25">
      <c r="A93" s="45" t="s">
        <v>943</v>
      </c>
      <c r="B93" s="45" t="s">
        <v>1091</v>
      </c>
      <c r="C93" s="78" t="s">
        <v>879</v>
      </c>
      <c r="D93" s="54">
        <v>0.98</v>
      </c>
    </row>
    <row r="94" spans="1:4" ht="16.5" customHeight="1" x14ac:dyDescent="0.25">
      <c r="A94" s="45" t="s">
        <v>944</v>
      </c>
      <c r="B94" s="45" t="s">
        <v>1092</v>
      </c>
      <c r="C94" s="78" t="s">
        <v>960</v>
      </c>
      <c r="D94" s="83"/>
    </row>
    <row r="95" spans="1:4" ht="16.5" customHeight="1" x14ac:dyDescent="0.25">
      <c r="A95" s="45" t="s">
        <v>945</v>
      </c>
      <c r="B95" s="45" t="s">
        <v>1093</v>
      </c>
      <c r="C95" s="78" t="s">
        <v>1468</v>
      </c>
      <c r="D95" s="83"/>
    </row>
    <row r="96" spans="1:4" ht="16.5" customHeight="1" x14ac:dyDescent="0.25">
      <c r="A96" s="45" t="s">
        <v>946</v>
      </c>
      <c r="B96" s="45" t="s">
        <v>1094</v>
      </c>
      <c r="C96" s="78" t="s">
        <v>961</v>
      </c>
      <c r="D96" s="54">
        <v>4.91</v>
      </c>
    </row>
    <row r="97" spans="1:4" ht="16.5" customHeight="1" x14ac:dyDescent="0.25">
      <c r="A97" s="45" t="s">
        <v>947</v>
      </c>
      <c r="B97" s="45" t="s">
        <v>1095</v>
      </c>
      <c r="C97" s="78" t="s">
        <v>883</v>
      </c>
      <c r="D97" s="54">
        <v>4.1399999999999997</v>
      </c>
    </row>
    <row r="98" spans="1:4" ht="16.5" customHeight="1" x14ac:dyDescent="0.25">
      <c r="A98" s="45" t="s">
        <v>948</v>
      </c>
      <c r="B98" s="45" t="s">
        <v>1096</v>
      </c>
      <c r="C98" s="78" t="s">
        <v>880</v>
      </c>
      <c r="D98" s="54">
        <v>2.17</v>
      </c>
    </row>
    <row r="99" spans="1:4" ht="16.5" customHeight="1" x14ac:dyDescent="0.25">
      <c r="A99" s="45" t="s">
        <v>949</v>
      </c>
      <c r="B99" s="45" t="s">
        <v>1097</v>
      </c>
      <c r="C99" s="78" t="s">
        <v>870</v>
      </c>
      <c r="D99" s="54">
        <v>8</v>
      </c>
    </row>
    <row r="100" spans="1:4" ht="16.5" customHeight="1" x14ac:dyDescent="0.25">
      <c r="A100" s="45" t="s">
        <v>950</v>
      </c>
      <c r="B100" s="45" t="s">
        <v>1098</v>
      </c>
      <c r="C100" s="78" t="s">
        <v>871</v>
      </c>
      <c r="D100" s="54">
        <v>9</v>
      </c>
    </row>
    <row r="101" spans="1:4" ht="16.5" customHeight="1" x14ac:dyDescent="0.25">
      <c r="A101" s="45" t="s">
        <v>951</v>
      </c>
      <c r="B101" s="45" t="s">
        <v>841</v>
      </c>
      <c r="C101" s="78" t="s">
        <v>872</v>
      </c>
      <c r="D101" s="54">
        <v>0.25</v>
      </c>
    </row>
    <row r="102" spans="1:4" ht="16.5" customHeight="1" x14ac:dyDescent="0.25">
      <c r="A102" s="45" t="s">
        <v>952</v>
      </c>
      <c r="B102" s="45" t="s">
        <v>842</v>
      </c>
      <c r="C102" s="78" t="s">
        <v>962</v>
      </c>
      <c r="D102" s="54">
        <v>2.85</v>
      </c>
    </row>
    <row r="103" spans="1:4" ht="16.5" customHeight="1" x14ac:dyDescent="0.25">
      <c r="A103" s="45" t="s">
        <v>953</v>
      </c>
      <c r="B103" s="45" t="s">
        <v>843</v>
      </c>
      <c r="C103" s="78" t="s">
        <v>873</v>
      </c>
      <c r="D103" s="54">
        <v>5</v>
      </c>
    </row>
    <row r="104" spans="1:4" ht="16.5" customHeight="1" x14ac:dyDescent="0.25">
      <c r="A104" s="45" t="s">
        <v>954</v>
      </c>
      <c r="B104" s="45" t="s">
        <v>844</v>
      </c>
      <c r="C104" s="78" t="s">
        <v>874</v>
      </c>
      <c r="D104" s="54">
        <v>4</v>
      </c>
    </row>
    <row r="105" spans="1:4" ht="16.5" customHeight="1" x14ac:dyDescent="0.25">
      <c r="A105" s="45" t="s">
        <v>955</v>
      </c>
      <c r="B105" s="45" t="s">
        <v>845</v>
      </c>
      <c r="C105" s="78" t="s">
        <v>939</v>
      </c>
      <c r="D105" s="54">
        <v>4.5</v>
      </c>
    </row>
    <row r="106" spans="1:4" ht="16.5" customHeight="1" x14ac:dyDescent="0.25">
      <c r="A106" s="45" t="s">
        <v>956</v>
      </c>
      <c r="B106" s="45" t="s">
        <v>846</v>
      </c>
      <c r="C106" s="78" t="s">
        <v>875</v>
      </c>
      <c r="D106" s="54">
        <v>6</v>
      </c>
    </row>
    <row r="107" spans="1:4" ht="16.5" customHeight="1" x14ac:dyDescent="0.25">
      <c r="A107" s="45" t="s">
        <v>957</v>
      </c>
      <c r="B107" s="45" t="s">
        <v>847</v>
      </c>
      <c r="C107" s="78" t="s">
        <v>884</v>
      </c>
      <c r="D107" s="83"/>
    </row>
    <row r="108" spans="1:4" ht="16.5" customHeight="1" x14ac:dyDescent="0.25">
      <c r="A108" s="45" t="s">
        <v>958</v>
      </c>
      <c r="B108" s="45" t="s">
        <v>848</v>
      </c>
      <c r="C108" s="78" t="s">
        <v>895</v>
      </c>
      <c r="D108" s="83">
        <v>28.25</v>
      </c>
    </row>
    <row r="109" spans="1:4" ht="16.5" customHeight="1" x14ac:dyDescent="0.25">
      <c r="A109" s="78" t="s">
        <v>981</v>
      </c>
      <c r="B109" s="45" t="s">
        <v>849</v>
      </c>
      <c r="C109" s="78" t="s">
        <v>896</v>
      </c>
      <c r="D109" s="54">
        <v>70.7</v>
      </c>
    </row>
    <row r="110" spans="1:4" ht="16.5" customHeight="1" x14ac:dyDescent="0.25">
      <c r="A110" s="78" t="s">
        <v>982</v>
      </c>
      <c r="B110" s="45" t="s">
        <v>850</v>
      </c>
      <c r="C110" s="78" t="s">
        <v>897</v>
      </c>
      <c r="D110" s="54">
        <v>317</v>
      </c>
    </row>
    <row r="111" spans="1:4" ht="16.5" customHeight="1" x14ac:dyDescent="0.25">
      <c r="A111" s="78" t="s">
        <v>983</v>
      </c>
      <c r="B111" s="45" t="s">
        <v>851</v>
      </c>
      <c r="C111" s="78" t="s">
        <v>898</v>
      </c>
      <c r="D111" s="54">
        <v>61.38</v>
      </c>
    </row>
    <row r="112" spans="1:4" ht="16.5" customHeight="1" x14ac:dyDescent="0.25">
      <c r="A112" s="78" t="s">
        <v>984</v>
      </c>
      <c r="B112" s="45" t="s">
        <v>852</v>
      </c>
      <c r="C112" s="78" t="s">
        <v>969</v>
      </c>
      <c r="D112" s="54">
        <v>137</v>
      </c>
    </row>
    <row r="113" spans="1:6" ht="16.5" customHeight="1" x14ac:dyDescent="0.25">
      <c r="A113" s="78" t="s">
        <v>985</v>
      </c>
      <c r="B113" s="45" t="s">
        <v>853</v>
      </c>
      <c r="C113" s="78" t="s">
        <v>899</v>
      </c>
      <c r="D113" s="83">
        <v>68</v>
      </c>
    </row>
    <row r="114" spans="1:6" ht="16.5" customHeight="1" x14ac:dyDescent="0.25">
      <c r="A114" s="45" t="s">
        <v>821</v>
      </c>
      <c r="B114" s="45" t="s">
        <v>854</v>
      </c>
      <c r="C114" s="78" t="s">
        <v>866</v>
      </c>
      <c r="D114" s="54">
        <v>2.37</v>
      </c>
    </row>
    <row r="115" spans="1:6" ht="16.5" customHeight="1" x14ac:dyDescent="0.25">
      <c r="A115" s="45" t="s">
        <v>822</v>
      </c>
      <c r="B115" s="45" t="s">
        <v>855</v>
      </c>
      <c r="C115" s="78" t="s">
        <v>62</v>
      </c>
      <c r="D115" s="54">
        <v>3.15</v>
      </c>
    </row>
    <row r="116" spans="1:6" ht="16.5" customHeight="1" x14ac:dyDescent="0.25">
      <c r="A116" s="45" t="s">
        <v>823</v>
      </c>
      <c r="B116" s="45" t="s">
        <v>856</v>
      </c>
      <c r="C116" s="78" t="s">
        <v>61</v>
      </c>
      <c r="D116" s="54">
        <v>3.69</v>
      </c>
    </row>
    <row r="117" spans="1:6" ht="16.5" customHeight="1" x14ac:dyDescent="0.25">
      <c r="A117" s="45" t="s">
        <v>824</v>
      </c>
      <c r="B117" s="45" t="s">
        <v>857</v>
      </c>
      <c r="C117" s="78" t="s">
        <v>63</v>
      </c>
      <c r="D117" s="54">
        <v>3.69</v>
      </c>
    </row>
    <row r="118" spans="1:6" ht="16.5" customHeight="1" x14ac:dyDescent="0.25">
      <c r="A118" s="45" t="s">
        <v>825</v>
      </c>
      <c r="B118" s="45" t="s">
        <v>858</v>
      </c>
      <c r="C118" s="78" t="s">
        <v>64</v>
      </c>
      <c r="D118" s="54">
        <v>3.44</v>
      </c>
      <c r="F118" s="43"/>
    </row>
    <row r="119" spans="1:6" ht="16.5" customHeight="1" x14ac:dyDescent="0.25">
      <c r="A119" s="78" t="s">
        <v>970</v>
      </c>
      <c r="B119" s="45" t="s">
        <v>859</v>
      </c>
      <c r="C119" s="78" t="s">
        <v>987</v>
      </c>
      <c r="D119" s="54">
        <v>24.95</v>
      </c>
    </row>
    <row r="120" spans="1:6" ht="16.5" customHeight="1" x14ac:dyDescent="0.25">
      <c r="A120" s="78" t="s">
        <v>971</v>
      </c>
      <c r="B120" s="45" t="s">
        <v>860</v>
      </c>
      <c r="C120" s="78" t="s">
        <v>988</v>
      </c>
      <c r="D120" s="54">
        <v>32.950000000000003</v>
      </c>
    </row>
    <row r="121" spans="1:6" ht="16.5" customHeight="1" x14ac:dyDescent="0.25">
      <c r="A121" s="78" t="s">
        <v>972</v>
      </c>
      <c r="B121" s="45" t="s">
        <v>861</v>
      </c>
      <c r="C121" s="78" t="s">
        <v>989</v>
      </c>
      <c r="D121" s="54">
        <v>13.95</v>
      </c>
    </row>
    <row r="122" spans="1:6" ht="16.5" customHeight="1" x14ac:dyDescent="0.25">
      <c r="A122" s="78" t="s">
        <v>974</v>
      </c>
      <c r="B122" s="45" t="s">
        <v>862</v>
      </c>
      <c r="C122" s="78" t="s">
        <v>990</v>
      </c>
      <c r="D122" s="54">
        <v>18.95</v>
      </c>
    </row>
    <row r="123" spans="1:6" ht="17.25" customHeight="1" x14ac:dyDescent="0.25">
      <c r="A123" s="78" t="s">
        <v>975</v>
      </c>
      <c r="B123" s="45" t="s">
        <v>863</v>
      </c>
      <c r="C123" s="78" t="s">
        <v>991</v>
      </c>
      <c r="D123" s="54">
        <v>39.950000000000003</v>
      </c>
    </row>
    <row r="124" spans="1:6" ht="17.25" customHeight="1" x14ac:dyDescent="0.25">
      <c r="A124" s="78" t="s">
        <v>976</v>
      </c>
      <c r="B124" s="45" t="s">
        <v>864</v>
      </c>
      <c r="C124" s="78" t="s">
        <v>992</v>
      </c>
      <c r="D124" s="54">
        <v>46.95</v>
      </c>
    </row>
    <row r="125" spans="1:6" ht="16.5" customHeight="1" x14ac:dyDescent="0.25">
      <c r="A125" s="78" t="s">
        <v>993</v>
      </c>
      <c r="B125" s="45" t="s">
        <v>865</v>
      </c>
      <c r="C125" s="78" t="s">
        <v>906</v>
      </c>
      <c r="D125" s="54">
        <v>8.83</v>
      </c>
    </row>
    <row r="126" spans="1:6" ht="16.5" customHeight="1" x14ac:dyDescent="0.25">
      <c r="A126" s="78" t="s">
        <v>994</v>
      </c>
      <c r="B126" s="45" t="s">
        <v>900</v>
      </c>
      <c r="C126" s="78" t="s">
        <v>977</v>
      </c>
      <c r="D126" s="83"/>
    </row>
    <row r="127" spans="1:6" ht="16.5" customHeight="1" x14ac:dyDescent="0.25">
      <c r="A127" s="78" t="s">
        <v>995</v>
      </c>
      <c r="B127" s="45" t="s">
        <v>901</v>
      </c>
      <c r="C127" s="78" t="s">
        <v>998</v>
      </c>
      <c r="D127" s="54">
        <v>15.52</v>
      </c>
    </row>
    <row r="128" spans="1:6" ht="16.5" customHeight="1" x14ac:dyDescent="0.25">
      <c r="A128" s="78" t="s">
        <v>996</v>
      </c>
      <c r="B128" s="45" t="s">
        <v>902</v>
      </c>
      <c r="C128" s="78" t="s">
        <v>997</v>
      </c>
      <c r="D128" s="54">
        <v>21.5</v>
      </c>
    </row>
    <row r="129" spans="1:4" ht="16.5" customHeight="1" x14ac:dyDescent="0.25">
      <c r="A129" s="78" t="s">
        <v>1313</v>
      </c>
      <c r="B129" s="45" t="s">
        <v>903</v>
      </c>
      <c r="C129" s="78" t="s">
        <v>1314</v>
      </c>
      <c r="D129" s="83"/>
    </row>
    <row r="130" spans="1:4" ht="16.5" customHeight="1" x14ac:dyDescent="0.25">
      <c r="A130" s="78" t="s">
        <v>1315</v>
      </c>
      <c r="B130" s="45" t="s">
        <v>904</v>
      </c>
      <c r="C130" s="78" t="s">
        <v>1317</v>
      </c>
      <c r="D130" s="83"/>
    </row>
    <row r="131" spans="1:4" ht="16.5" customHeight="1" x14ac:dyDescent="0.25">
      <c r="A131" s="78" t="s">
        <v>1316</v>
      </c>
      <c r="B131" s="45" t="s">
        <v>905</v>
      </c>
      <c r="C131" s="78" t="s">
        <v>1318</v>
      </c>
      <c r="D131" s="83"/>
    </row>
    <row r="132" spans="1:4" ht="16.5" customHeight="1" x14ac:dyDescent="0.25">
      <c r="A132" s="45" t="s">
        <v>826</v>
      </c>
      <c r="B132" s="45" t="s">
        <v>1099</v>
      </c>
      <c r="C132" s="78" t="s">
        <v>66</v>
      </c>
      <c r="D132" s="54">
        <v>11</v>
      </c>
    </row>
    <row r="133" spans="1:4" ht="16.5" customHeight="1" x14ac:dyDescent="0.25">
      <c r="A133" s="45" t="s">
        <v>827</v>
      </c>
      <c r="B133" s="45" t="s">
        <v>1100</v>
      </c>
      <c r="C133" s="78" t="s">
        <v>67</v>
      </c>
      <c r="D133" s="83"/>
    </row>
    <row r="134" spans="1:4" ht="16.5" customHeight="1" x14ac:dyDescent="0.25">
      <c r="A134" s="45" t="s">
        <v>828</v>
      </c>
      <c r="B134" s="45" t="s">
        <v>1233</v>
      </c>
      <c r="C134" s="78" t="s">
        <v>68</v>
      </c>
      <c r="D134" s="54">
        <v>1.92</v>
      </c>
    </row>
    <row r="135" spans="1:4" ht="16.5" customHeight="1" x14ac:dyDescent="0.25">
      <c r="A135" s="45" t="s">
        <v>829</v>
      </c>
      <c r="B135" s="45" t="s">
        <v>1234</v>
      </c>
      <c r="C135" s="78" t="s">
        <v>69</v>
      </c>
      <c r="D135" s="54">
        <v>17.940000000000001</v>
      </c>
    </row>
    <row r="136" spans="1:4" ht="16.5" customHeight="1" x14ac:dyDescent="0.25">
      <c r="A136" s="45" t="s">
        <v>830</v>
      </c>
      <c r="B136" s="45" t="s">
        <v>1235</v>
      </c>
      <c r="C136" s="78" t="s">
        <v>71</v>
      </c>
      <c r="D136" s="54">
        <v>4</v>
      </c>
    </row>
    <row r="137" spans="1:4" ht="16.5" customHeight="1" x14ac:dyDescent="0.25">
      <c r="A137" s="45" t="s">
        <v>831</v>
      </c>
      <c r="B137" s="45" t="s">
        <v>1236</v>
      </c>
      <c r="C137" s="78" t="s">
        <v>72</v>
      </c>
      <c r="D137" s="54">
        <v>14.23</v>
      </c>
    </row>
    <row r="138" spans="1:4" ht="16.5" customHeight="1" x14ac:dyDescent="0.25">
      <c r="A138" s="45" t="s">
        <v>832</v>
      </c>
      <c r="B138" s="45" t="s">
        <v>1237</v>
      </c>
      <c r="C138" s="78" t="s">
        <v>73</v>
      </c>
      <c r="D138" s="54">
        <v>4.76</v>
      </c>
    </row>
    <row r="139" spans="1:4" ht="16.5" customHeight="1" x14ac:dyDescent="0.25">
      <c r="A139" s="78" t="s">
        <v>964</v>
      </c>
      <c r="B139" s="45" t="s">
        <v>1238</v>
      </c>
      <c r="C139" s="78" t="s">
        <v>965</v>
      </c>
      <c r="D139" s="83"/>
    </row>
    <row r="140" spans="1:4" ht="16.5" customHeight="1" x14ac:dyDescent="0.25">
      <c r="A140" s="45" t="s">
        <v>833</v>
      </c>
      <c r="B140" s="45" t="s">
        <v>1239</v>
      </c>
      <c r="C140" s="78" t="s">
        <v>75</v>
      </c>
      <c r="D140" s="54">
        <v>0.9</v>
      </c>
    </row>
    <row r="141" spans="1:4" ht="16.5" customHeight="1" x14ac:dyDescent="0.25">
      <c r="A141" s="78" t="s">
        <v>932</v>
      </c>
      <c r="B141" s="45" t="s">
        <v>1240</v>
      </c>
      <c r="C141" s="78" t="s">
        <v>907</v>
      </c>
      <c r="D141" s="54">
        <v>1.02</v>
      </c>
    </row>
    <row r="142" spans="1:4" ht="16.5" customHeight="1" x14ac:dyDescent="0.25">
      <c r="A142" s="78" t="s">
        <v>1101</v>
      </c>
      <c r="B142" s="45" t="s">
        <v>1241</v>
      </c>
      <c r="C142" s="90" t="s">
        <v>1130</v>
      </c>
      <c r="D142" s="54">
        <v>13</v>
      </c>
    </row>
    <row r="143" spans="1:4" ht="16.5" customHeight="1" x14ac:dyDescent="0.25">
      <c r="A143" s="78" t="s">
        <v>1102</v>
      </c>
      <c r="B143" s="45" t="s">
        <v>1242</v>
      </c>
      <c r="C143" s="90" t="s">
        <v>1131</v>
      </c>
      <c r="D143" s="54">
        <v>13</v>
      </c>
    </row>
    <row r="144" spans="1:4" ht="16.5" customHeight="1" x14ac:dyDescent="0.25">
      <c r="A144" s="78" t="s">
        <v>1103</v>
      </c>
      <c r="B144" s="45" t="s">
        <v>1243</v>
      </c>
      <c r="C144" s="90" t="s">
        <v>1132</v>
      </c>
      <c r="D144" s="54">
        <v>13</v>
      </c>
    </row>
    <row r="145" spans="1:4" ht="16.5" customHeight="1" x14ac:dyDescent="0.25">
      <c r="A145" s="78" t="s">
        <v>1104</v>
      </c>
      <c r="B145" s="45" t="s">
        <v>1244</v>
      </c>
      <c r="C145" s="90" t="s">
        <v>1133</v>
      </c>
      <c r="D145" s="54">
        <v>13</v>
      </c>
    </row>
    <row r="146" spans="1:4" ht="16.5" customHeight="1" x14ac:dyDescent="0.25">
      <c r="A146" s="78" t="s">
        <v>1105</v>
      </c>
      <c r="B146" s="45" t="s">
        <v>1245</v>
      </c>
      <c r="C146" s="90" t="s">
        <v>1134</v>
      </c>
      <c r="D146" s="54">
        <v>13</v>
      </c>
    </row>
    <row r="147" spans="1:4" ht="16.5" customHeight="1" x14ac:dyDescent="0.25">
      <c r="A147" s="78" t="s">
        <v>1106</v>
      </c>
      <c r="B147" s="45" t="s">
        <v>1246</v>
      </c>
      <c r="C147" s="90" t="s">
        <v>1135</v>
      </c>
      <c r="D147" s="54">
        <v>25.85</v>
      </c>
    </row>
    <row r="148" spans="1:4" ht="16.5" customHeight="1" x14ac:dyDescent="0.25">
      <c r="A148" s="78" t="s">
        <v>1107</v>
      </c>
      <c r="B148" s="45" t="s">
        <v>1247</v>
      </c>
      <c r="C148" s="90" t="s">
        <v>1136</v>
      </c>
      <c r="D148" s="54">
        <v>25.85</v>
      </c>
    </row>
    <row r="149" spans="1:4" ht="16.5" customHeight="1" x14ac:dyDescent="0.25">
      <c r="A149" s="78" t="s">
        <v>1108</v>
      </c>
      <c r="B149" s="45" t="s">
        <v>1248</v>
      </c>
      <c r="C149" s="90" t="s">
        <v>1137</v>
      </c>
      <c r="D149" s="54">
        <v>25.85</v>
      </c>
    </row>
    <row r="150" spans="1:4" ht="16.5" customHeight="1" x14ac:dyDescent="0.25">
      <c r="A150" s="78" t="s">
        <v>1109</v>
      </c>
      <c r="B150" s="45" t="s">
        <v>1249</v>
      </c>
      <c r="C150" s="90" t="s">
        <v>1138</v>
      </c>
      <c r="D150" s="54">
        <v>25.85</v>
      </c>
    </row>
    <row r="151" spans="1:4" ht="16.5" customHeight="1" x14ac:dyDescent="0.25">
      <c r="A151" s="78" t="s">
        <v>1110</v>
      </c>
      <c r="B151" s="45" t="s">
        <v>1250</v>
      </c>
      <c r="C151" s="90" t="s">
        <v>1139</v>
      </c>
      <c r="D151" s="54">
        <v>25.85</v>
      </c>
    </row>
    <row r="152" spans="1:4" ht="16.5" customHeight="1" x14ac:dyDescent="0.25">
      <c r="A152" s="78" t="s">
        <v>1111</v>
      </c>
      <c r="B152" s="45" t="s">
        <v>1251</v>
      </c>
      <c r="C152" s="90" t="s">
        <v>1140</v>
      </c>
      <c r="D152" s="54">
        <v>25.85</v>
      </c>
    </row>
    <row r="153" spans="1:4" ht="16.5" customHeight="1" x14ac:dyDescent="0.25">
      <c r="A153" s="78" t="s">
        <v>1112</v>
      </c>
      <c r="B153" s="45" t="s">
        <v>1252</v>
      </c>
      <c r="C153" s="90" t="s">
        <v>1141</v>
      </c>
      <c r="D153" s="54">
        <v>25.85</v>
      </c>
    </row>
    <row r="154" spans="1:4" ht="16.5" customHeight="1" x14ac:dyDescent="0.25">
      <c r="A154" s="78" t="s">
        <v>1113</v>
      </c>
      <c r="B154" s="45" t="s">
        <v>1253</v>
      </c>
      <c r="C154" s="90" t="s">
        <v>1142</v>
      </c>
      <c r="D154" s="54">
        <v>34.950000000000003</v>
      </c>
    </row>
    <row r="155" spans="1:4" ht="16.5" customHeight="1" x14ac:dyDescent="0.25">
      <c r="A155" s="78" t="s">
        <v>1114</v>
      </c>
      <c r="B155" s="45" t="s">
        <v>1254</v>
      </c>
      <c r="C155" s="90" t="s">
        <v>1143</v>
      </c>
      <c r="D155" s="54">
        <v>34.950000000000003</v>
      </c>
    </row>
    <row r="156" spans="1:4" ht="16.5" customHeight="1" x14ac:dyDescent="0.25">
      <c r="A156" s="78" t="s">
        <v>1115</v>
      </c>
      <c r="B156" s="45" t="s">
        <v>1255</v>
      </c>
      <c r="C156" s="90" t="s">
        <v>1144</v>
      </c>
      <c r="D156" s="54">
        <v>34.950000000000003</v>
      </c>
    </row>
    <row r="157" spans="1:4" ht="16.5" customHeight="1" x14ac:dyDescent="0.25">
      <c r="A157" s="78" t="s">
        <v>1116</v>
      </c>
      <c r="B157" s="45" t="s">
        <v>1256</v>
      </c>
      <c r="C157" s="90" t="s">
        <v>1145</v>
      </c>
      <c r="D157" s="54">
        <v>34.950000000000003</v>
      </c>
    </row>
    <row r="158" spans="1:4" ht="16.5" customHeight="1" x14ac:dyDescent="0.25">
      <c r="A158" s="78" t="s">
        <v>1117</v>
      </c>
      <c r="B158" s="45" t="s">
        <v>1257</v>
      </c>
      <c r="C158" s="90" t="s">
        <v>1146</v>
      </c>
      <c r="D158" s="54">
        <v>34.950000000000003</v>
      </c>
    </row>
    <row r="159" spans="1:4" ht="16.5" customHeight="1" x14ac:dyDescent="0.25">
      <c r="A159" s="78" t="s">
        <v>1118</v>
      </c>
      <c r="B159" s="45" t="s">
        <v>1258</v>
      </c>
      <c r="C159" s="90" t="s">
        <v>1147</v>
      </c>
      <c r="D159" s="54">
        <v>28.35</v>
      </c>
    </row>
    <row r="160" spans="1:4" ht="16.5" customHeight="1" x14ac:dyDescent="0.25">
      <c r="A160" s="78" t="s">
        <v>1119</v>
      </c>
      <c r="B160" s="45" t="s">
        <v>1259</v>
      </c>
      <c r="C160" s="90" t="s">
        <v>1148</v>
      </c>
      <c r="D160" s="54">
        <v>28.35</v>
      </c>
    </row>
    <row r="161" spans="1:4" ht="16.5" customHeight="1" x14ac:dyDescent="0.25">
      <c r="A161" s="78" t="s">
        <v>1120</v>
      </c>
      <c r="B161" s="45" t="s">
        <v>1260</v>
      </c>
      <c r="C161" s="90" t="s">
        <v>1149</v>
      </c>
      <c r="D161" s="54">
        <v>28.35</v>
      </c>
    </row>
    <row r="162" spans="1:4" ht="16.5" customHeight="1" x14ac:dyDescent="0.25">
      <c r="A162" s="78" t="s">
        <v>1121</v>
      </c>
      <c r="B162" s="45" t="s">
        <v>1261</v>
      </c>
      <c r="C162" s="90" t="s">
        <v>1150</v>
      </c>
      <c r="D162" s="54">
        <v>28.35</v>
      </c>
    </row>
    <row r="163" spans="1:4" ht="16.5" customHeight="1" x14ac:dyDescent="0.25">
      <c r="A163" s="78" t="s">
        <v>1122</v>
      </c>
      <c r="B163" s="45" t="s">
        <v>1262</v>
      </c>
      <c r="C163" s="90" t="s">
        <v>1151</v>
      </c>
      <c r="D163" s="54">
        <v>28.35</v>
      </c>
    </row>
    <row r="164" spans="1:4" ht="16.5" customHeight="1" x14ac:dyDescent="0.25">
      <c r="A164" s="78" t="s">
        <v>1123</v>
      </c>
      <c r="B164" s="45" t="s">
        <v>1263</v>
      </c>
      <c r="C164" s="90" t="s">
        <v>1152</v>
      </c>
      <c r="D164" s="54">
        <v>28.35</v>
      </c>
    </row>
    <row r="165" spans="1:4" ht="16.5" customHeight="1" x14ac:dyDescent="0.25">
      <c r="A165" s="78" t="s">
        <v>1124</v>
      </c>
      <c r="B165" s="45" t="s">
        <v>1264</v>
      </c>
      <c r="C165" s="90" t="s">
        <v>1153</v>
      </c>
      <c r="D165" s="54">
        <v>30.09</v>
      </c>
    </row>
    <row r="166" spans="1:4" ht="16.5" customHeight="1" x14ac:dyDescent="0.25">
      <c r="A166" s="78" t="s">
        <v>1125</v>
      </c>
      <c r="B166" s="45" t="s">
        <v>1265</v>
      </c>
      <c r="C166" s="90" t="s">
        <v>1154</v>
      </c>
      <c r="D166" s="54">
        <v>30.09</v>
      </c>
    </row>
    <row r="167" spans="1:4" ht="16.5" customHeight="1" x14ac:dyDescent="0.25">
      <c r="A167" s="78" t="s">
        <v>1126</v>
      </c>
      <c r="B167" s="45" t="s">
        <v>1266</v>
      </c>
      <c r="C167" s="90" t="s">
        <v>1155</v>
      </c>
      <c r="D167" s="54">
        <v>30.09</v>
      </c>
    </row>
    <row r="168" spans="1:4" ht="16.5" customHeight="1" x14ac:dyDescent="0.25">
      <c r="A168" s="78" t="s">
        <v>1127</v>
      </c>
      <c r="B168" s="45" t="s">
        <v>1267</v>
      </c>
      <c r="C168" s="90" t="s">
        <v>1156</v>
      </c>
      <c r="D168" s="54">
        <v>3.78</v>
      </c>
    </row>
    <row r="169" spans="1:4" ht="16.5" customHeight="1" x14ac:dyDescent="0.25">
      <c r="A169" s="78" t="s">
        <v>1128</v>
      </c>
      <c r="B169" s="45" t="s">
        <v>1268</v>
      </c>
      <c r="C169" s="90" t="s">
        <v>1157</v>
      </c>
      <c r="D169" s="54">
        <v>3.78</v>
      </c>
    </row>
    <row r="170" spans="1:4" ht="16.5" customHeight="1" x14ac:dyDescent="0.25">
      <c r="A170" s="78" t="s">
        <v>1129</v>
      </c>
      <c r="B170" s="45" t="s">
        <v>1269</v>
      </c>
      <c r="C170" s="90" t="s">
        <v>1158</v>
      </c>
      <c r="D170" s="54">
        <v>3.78</v>
      </c>
    </row>
    <row r="171" spans="1:4" ht="16.5" customHeight="1" x14ac:dyDescent="0.25">
      <c r="A171" s="78" t="s">
        <v>1171</v>
      </c>
      <c r="B171" s="45" t="s">
        <v>1270</v>
      </c>
      <c r="C171" s="90" t="s">
        <v>1159</v>
      </c>
      <c r="D171" s="54">
        <v>7.1</v>
      </c>
    </row>
    <row r="172" spans="1:4" ht="16.5" customHeight="1" x14ac:dyDescent="0.25">
      <c r="A172" s="78" t="s">
        <v>1172</v>
      </c>
      <c r="B172" s="45" t="s">
        <v>1271</v>
      </c>
      <c r="C172" s="90" t="s">
        <v>1160</v>
      </c>
      <c r="D172" s="54">
        <v>7.1</v>
      </c>
    </row>
    <row r="173" spans="1:4" ht="16.5" customHeight="1" x14ac:dyDescent="0.25">
      <c r="A173" s="78" t="s">
        <v>1173</v>
      </c>
      <c r="B173" s="45" t="s">
        <v>1272</v>
      </c>
      <c r="C173" s="90" t="s">
        <v>1161</v>
      </c>
      <c r="D173" s="54">
        <v>7.1</v>
      </c>
    </row>
    <row r="174" spans="1:4" ht="16.5" customHeight="1" x14ac:dyDescent="0.25">
      <c r="A174" s="78" t="s">
        <v>1174</v>
      </c>
      <c r="B174" s="45" t="s">
        <v>1273</v>
      </c>
      <c r="C174" s="90" t="s">
        <v>1162</v>
      </c>
      <c r="D174" s="54">
        <v>15.2</v>
      </c>
    </row>
    <row r="175" spans="1:4" ht="16.5" customHeight="1" x14ac:dyDescent="0.25">
      <c r="A175" s="78" t="s">
        <v>1175</v>
      </c>
      <c r="B175" s="45" t="s">
        <v>1274</v>
      </c>
      <c r="C175" s="90" t="s">
        <v>1163</v>
      </c>
      <c r="D175" s="54">
        <v>15.2</v>
      </c>
    </row>
    <row r="176" spans="1:4" ht="16.5" customHeight="1" x14ac:dyDescent="0.25">
      <c r="A176" s="78" t="s">
        <v>1176</v>
      </c>
      <c r="B176" s="45" t="s">
        <v>1275</v>
      </c>
      <c r="C176" s="90" t="s">
        <v>1164</v>
      </c>
      <c r="D176" s="54">
        <v>15.2</v>
      </c>
    </row>
    <row r="177" spans="1:4" ht="16.5" customHeight="1" x14ac:dyDescent="0.25">
      <c r="A177" s="78" t="s">
        <v>1177</v>
      </c>
      <c r="B177" s="45" t="s">
        <v>1276</v>
      </c>
      <c r="C177" s="90" t="s">
        <v>1165</v>
      </c>
      <c r="D177" s="54">
        <v>15.2</v>
      </c>
    </row>
    <row r="178" spans="1:4" ht="16.5" customHeight="1" x14ac:dyDescent="0.25">
      <c r="A178" s="78" t="s">
        <v>1178</v>
      </c>
      <c r="B178" s="45" t="s">
        <v>1277</v>
      </c>
      <c r="C178" s="90" t="s">
        <v>1166</v>
      </c>
      <c r="D178" s="54">
        <v>13</v>
      </c>
    </row>
    <row r="179" spans="1:4" ht="16.5" customHeight="1" x14ac:dyDescent="0.25">
      <c r="A179" s="78" t="s">
        <v>1179</v>
      </c>
      <c r="B179" s="45" t="s">
        <v>1278</v>
      </c>
      <c r="C179" s="90" t="s">
        <v>1167</v>
      </c>
      <c r="D179" s="54">
        <v>25.85</v>
      </c>
    </row>
    <row r="180" spans="1:4" ht="16.5" customHeight="1" x14ac:dyDescent="0.25">
      <c r="A180" s="78" t="s">
        <v>1180</v>
      </c>
      <c r="B180" s="45" t="s">
        <v>1279</v>
      </c>
      <c r="C180" s="90" t="s">
        <v>1168</v>
      </c>
      <c r="D180" s="54">
        <v>4.9000000000000004</v>
      </c>
    </row>
    <row r="181" spans="1:4" ht="16.5" customHeight="1" x14ac:dyDescent="0.25">
      <c r="A181" s="78" t="s">
        <v>1181</v>
      </c>
      <c r="B181" s="45" t="s">
        <v>1280</v>
      </c>
      <c r="C181" s="90" t="s">
        <v>1169</v>
      </c>
      <c r="D181" s="54">
        <v>4.9000000000000004</v>
      </c>
    </row>
    <row r="182" spans="1:4" ht="16.5" customHeight="1" x14ac:dyDescent="0.25">
      <c r="A182" s="78" t="s">
        <v>1182</v>
      </c>
      <c r="B182" s="45" t="s">
        <v>1281</v>
      </c>
      <c r="C182" s="90" t="s">
        <v>1170</v>
      </c>
      <c r="D182" s="83"/>
    </row>
    <row r="183" spans="1:4" ht="16.5" customHeight="1" x14ac:dyDescent="0.25">
      <c r="A183" s="78" t="s">
        <v>1183</v>
      </c>
      <c r="B183" s="45" t="s">
        <v>1282</v>
      </c>
      <c r="C183" s="90" t="s">
        <v>1184</v>
      </c>
      <c r="D183" s="54">
        <v>31.09</v>
      </c>
    </row>
    <row r="184" spans="1:4" ht="16.5" customHeight="1" x14ac:dyDescent="0.25">
      <c r="A184" s="78" t="s">
        <v>1199</v>
      </c>
      <c r="B184" s="45" t="s">
        <v>1283</v>
      </c>
      <c r="C184" s="90" t="s">
        <v>1185</v>
      </c>
      <c r="D184" s="54">
        <v>31.09</v>
      </c>
    </row>
    <row r="185" spans="1:4" ht="16.5" customHeight="1" x14ac:dyDescent="0.25">
      <c r="A185" s="78" t="s">
        <v>1200</v>
      </c>
      <c r="B185" s="45" t="s">
        <v>1284</v>
      </c>
      <c r="C185" s="90" t="s">
        <v>1186</v>
      </c>
      <c r="D185" s="54">
        <v>31.09</v>
      </c>
    </row>
    <row r="186" spans="1:4" ht="16.5" customHeight="1" x14ac:dyDescent="0.25">
      <c r="A186" s="78" t="s">
        <v>1201</v>
      </c>
      <c r="B186" s="45" t="s">
        <v>1285</v>
      </c>
      <c r="C186" s="90" t="s">
        <v>1187</v>
      </c>
      <c r="D186" s="54">
        <v>31.09</v>
      </c>
    </row>
    <row r="187" spans="1:4" ht="16.5" customHeight="1" x14ac:dyDescent="0.25">
      <c r="A187" s="78" t="s">
        <v>1202</v>
      </c>
      <c r="B187" s="45" t="s">
        <v>1286</v>
      </c>
      <c r="C187" s="90" t="s">
        <v>1188</v>
      </c>
      <c r="D187" s="54">
        <v>31.09</v>
      </c>
    </row>
    <row r="188" spans="1:4" ht="16.5" customHeight="1" x14ac:dyDescent="0.25">
      <c r="A188" s="78" t="s">
        <v>1203</v>
      </c>
      <c r="B188" s="45" t="s">
        <v>1287</v>
      </c>
      <c r="C188" s="90" t="s">
        <v>1189</v>
      </c>
      <c r="D188" s="54">
        <v>31.09</v>
      </c>
    </row>
    <row r="189" spans="1:4" ht="16.5" customHeight="1" x14ac:dyDescent="0.25">
      <c r="A189" s="78" t="s">
        <v>1204</v>
      </c>
      <c r="B189" s="45" t="s">
        <v>1288</v>
      </c>
      <c r="C189" s="90" t="s">
        <v>1190</v>
      </c>
      <c r="D189" s="54">
        <v>31.09</v>
      </c>
    </row>
    <row r="190" spans="1:4" ht="16.5" customHeight="1" x14ac:dyDescent="0.25">
      <c r="A190" s="78" t="s">
        <v>1205</v>
      </c>
      <c r="B190" s="45" t="s">
        <v>1289</v>
      </c>
      <c r="C190" s="90" t="s">
        <v>1191</v>
      </c>
      <c r="D190" s="54">
        <v>21.1</v>
      </c>
    </row>
    <row r="191" spans="1:4" ht="16.5" customHeight="1" x14ac:dyDescent="0.25">
      <c r="A191" s="78" t="s">
        <v>1206</v>
      </c>
      <c r="B191" s="45" t="s">
        <v>1290</v>
      </c>
      <c r="C191" s="90" t="s">
        <v>1192</v>
      </c>
      <c r="D191" s="54">
        <v>21.1</v>
      </c>
    </row>
    <row r="192" spans="1:4" ht="16.5" customHeight="1" x14ac:dyDescent="0.25">
      <c r="A192" s="78" t="s">
        <v>1207</v>
      </c>
      <c r="B192" s="45" t="s">
        <v>1291</v>
      </c>
      <c r="C192" s="90" t="s">
        <v>1193</v>
      </c>
      <c r="D192" s="54">
        <v>21.1</v>
      </c>
    </row>
    <row r="193" spans="1:4" ht="16.5" customHeight="1" x14ac:dyDescent="0.25">
      <c r="A193" s="78" t="s">
        <v>1208</v>
      </c>
      <c r="B193" s="45" t="s">
        <v>1292</v>
      </c>
      <c r="C193" s="90" t="s">
        <v>1194</v>
      </c>
      <c r="D193" s="54">
        <v>21.1</v>
      </c>
    </row>
    <row r="194" spans="1:4" ht="16.5" customHeight="1" x14ac:dyDescent="0.25">
      <c r="A194" s="78" t="s">
        <v>1209</v>
      </c>
      <c r="B194" s="45" t="s">
        <v>1293</v>
      </c>
      <c r="C194" s="90" t="s">
        <v>1195</v>
      </c>
      <c r="D194" s="54">
        <v>21.1</v>
      </c>
    </row>
    <row r="195" spans="1:4" ht="16.5" customHeight="1" x14ac:dyDescent="0.25">
      <c r="A195" s="78" t="s">
        <v>1210</v>
      </c>
      <c r="B195" s="45" t="s">
        <v>1294</v>
      </c>
      <c r="C195" s="90" t="s">
        <v>1196</v>
      </c>
      <c r="D195" s="54">
        <v>21.1</v>
      </c>
    </row>
    <row r="196" spans="1:4" ht="16.5" customHeight="1" x14ac:dyDescent="0.25">
      <c r="A196" s="78" t="s">
        <v>1211</v>
      </c>
      <c r="B196" s="45" t="s">
        <v>1295</v>
      </c>
      <c r="C196" s="90" t="s">
        <v>1197</v>
      </c>
      <c r="D196" s="54">
        <v>21.1</v>
      </c>
    </row>
    <row r="197" spans="1:4" ht="16.5" customHeight="1" x14ac:dyDescent="0.25">
      <c r="A197" s="78" t="s">
        <v>1212</v>
      </c>
      <c r="B197" s="45" t="s">
        <v>1296</v>
      </c>
      <c r="C197" s="90" t="s">
        <v>1198</v>
      </c>
      <c r="D197" s="54">
        <v>21.1</v>
      </c>
    </row>
    <row r="198" spans="1:4" ht="16.5" customHeight="1" x14ac:dyDescent="0.25">
      <c r="A198" s="78" t="s">
        <v>1213</v>
      </c>
      <c r="B198" s="45" t="s">
        <v>1297</v>
      </c>
      <c r="C198" s="90" t="s">
        <v>1214</v>
      </c>
      <c r="D198" s="54">
        <v>6</v>
      </c>
    </row>
    <row r="199" spans="1:4" ht="16.5" customHeight="1" x14ac:dyDescent="0.25">
      <c r="A199" s="78" t="s">
        <v>1224</v>
      </c>
      <c r="B199" s="45" t="s">
        <v>1298</v>
      </c>
      <c r="C199" s="90" t="s">
        <v>1215</v>
      </c>
      <c r="D199" s="83"/>
    </row>
    <row r="200" spans="1:4" ht="16.5" customHeight="1" x14ac:dyDescent="0.25">
      <c r="A200" s="78" t="s">
        <v>1225</v>
      </c>
      <c r="B200" s="45" t="s">
        <v>1319</v>
      </c>
      <c r="C200" s="90" t="s">
        <v>1216</v>
      </c>
      <c r="D200" s="83"/>
    </row>
    <row r="201" spans="1:4" ht="16.5" customHeight="1" x14ac:dyDescent="0.25">
      <c r="A201" s="78" t="s">
        <v>1226</v>
      </c>
      <c r="B201" s="45" t="s">
        <v>1320</v>
      </c>
      <c r="C201" s="90" t="s">
        <v>1217</v>
      </c>
      <c r="D201" s="83"/>
    </row>
    <row r="202" spans="1:4" ht="16.5" customHeight="1" x14ac:dyDescent="0.25">
      <c r="A202" s="78" t="s">
        <v>1227</v>
      </c>
      <c r="B202" s="45" t="s">
        <v>1321</v>
      </c>
      <c r="C202" s="90" t="s">
        <v>1218</v>
      </c>
      <c r="D202" s="54">
        <v>1.6</v>
      </c>
    </row>
    <row r="203" spans="1:4" ht="16.5" customHeight="1" x14ac:dyDescent="0.25">
      <c r="A203" s="78" t="s">
        <v>1228</v>
      </c>
      <c r="B203" s="45" t="s">
        <v>1351</v>
      </c>
      <c r="C203" s="90" t="s">
        <v>1219</v>
      </c>
      <c r="D203" s="54">
        <v>6</v>
      </c>
    </row>
    <row r="204" spans="1:4" ht="16.5" customHeight="1" x14ac:dyDescent="0.25">
      <c r="A204" s="78" t="s">
        <v>1229</v>
      </c>
      <c r="B204" s="45" t="s">
        <v>1352</v>
      </c>
      <c r="C204" s="90" t="s">
        <v>1220</v>
      </c>
      <c r="D204" s="54">
        <v>28.5</v>
      </c>
    </row>
    <row r="205" spans="1:4" ht="16.5" customHeight="1" x14ac:dyDescent="0.25">
      <c r="A205" s="78" t="s">
        <v>1230</v>
      </c>
      <c r="B205" s="45" t="s">
        <v>1353</v>
      </c>
      <c r="C205" s="90" t="s">
        <v>1221</v>
      </c>
      <c r="D205" s="54">
        <v>33.94</v>
      </c>
    </row>
    <row r="206" spans="1:4" ht="16.5" customHeight="1" x14ac:dyDescent="0.25">
      <c r="A206" s="78" t="s">
        <v>1231</v>
      </c>
      <c r="B206" s="45" t="s">
        <v>1354</v>
      </c>
      <c r="C206" s="90" t="s">
        <v>1222</v>
      </c>
      <c r="D206" s="54">
        <v>0.2</v>
      </c>
    </row>
    <row r="207" spans="1:4" ht="16.5" customHeight="1" x14ac:dyDescent="0.25">
      <c r="A207" s="78" t="s">
        <v>1232</v>
      </c>
      <c r="B207" s="45" t="s">
        <v>1355</v>
      </c>
      <c r="C207" s="90" t="s">
        <v>1223</v>
      </c>
      <c r="D207" s="83"/>
    </row>
    <row r="208" spans="1:4" ht="16.5" customHeight="1" x14ac:dyDescent="0.25">
      <c r="A208" s="78" t="s">
        <v>1325</v>
      </c>
      <c r="B208" s="45" t="s">
        <v>1356</v>
      </c>
      <c r="C208" s="90" t="s">
        <v>1342</v>
      </c>
      <c r="D208" s="54">
        <v>0.49</v>
      </c>
    </row>
    <row r="209" spans="1:4" ht="16.5" customHeight="1" x14ac:dyDescent="0.25">
      <c r="A209" s="78" t="s">
        <v>1326</v>
      </c>
      <c r="B209" s="45" t="s">
        <v>1357</v>
      </c>
      <c r="C209" s="90" t="s">
        <v>1336</v>
      </c>
      <c r="D209" s="54">
        <v>1.25</v>
      </c>
    </row>
    <row r="210" spans="1:4" ht="16.5" customHeight="1" x14ac:dyDescent="0.25">
      <c r="A210" s="78" t="s">
        <v>1327</v>
      </c>
      <c r="B210" s="45" t="s">
        <v>1358</v>
      </c>
      <c r="C210" s="90" t="s">
        <v>1337</v>
      </c>
      <c r="D210" s="83"/>
    </row>
    <row r="211" spans="1:4" ht="16.5" customHeight="1" x14ac:dyDescent="0.25">
      <c r="A211" s="78" t="s">
        <v>1328</v>
      </c>
      <c r="B211" s="45" t="s">
        <v>1359</v>
      </c>
      <c r="C211" s="90" t="s">
        <v>1338</v>
      </c>
      <c r="D211" s="54">
        <v>2.4700000000000002</v>
      </c>
    </row>
    <row r="212" spans="1:4" ht="16.5" customHeight="1" x14ac:dyDescent="0.25">
      <c r="A212" s="78" t="s">
        <v>1329</v>
      </c>
      <c r="B212" s="45" t="s">
        <v>1360</v>
      </c>
      <c r="C212" s="90" t="s">
        <v>1339</v>
      </c>
      <c r="D212" s="54">
        <v>1.25</v>
      </c>
    </row>
    <row r="213" spans="1:4" ht="16.5" customHeight="1" x14ac:dyDescent="0.25">
      <c r="A213" s="78" t="s">
        <v>1330</v>
      </c>
      <c r="B213" s="45" t="s">
        <v>1361</v>
      </c>
      <c r="C213" s="90" t="s">
        <v>1340</v>
      </c>
      <c r="D213" s="83"/>
    </row>
    <row r="214" spans="1:4" ht="16.5" customHeight="1" x14ac:dyDescent="0.25">
      <c r="A214" s="78" t="s">
        <v>1331</v>
      </c>
      <c r="B214" s="45" t="s">
        <v>1362</v>
      </c>
      <c r="C214" s="90" t="s">
        <v>1341</v>
      </c>
      <c r="D214" s="83"/>
    </row>
    <row r="215" spans="1:4" ht="16.5" customHeight="1" x14ac:dyDescent="0.25">
      <c r="A215" s="78" t="s">
        <v>1332</v>
      </c>
      <c r="B215" s="45" t="s">
        <v>1363</v>
      </c>
      <c r="C215" s="90" t="s">
        <v>1346</v>
      </c>
      <c r="D215" s="54">
        <v>3.9</v>
      </c>
    </row>
    <row r="216" spans="1:4" ht="16.5" customHeight="1" x14ac:dyDescent="0.25">
      <c r="A216" s="78" t="s">
        <v>1333</v>
      </c>
      <c r="B216" s="45" t="s">
        <v>1456</v>
      </c>
      <c r="C216" s="90" t="s">
        <v>1345</v>
      </c>
      <c r="D216" s="83"/>
    </row>
    <row r="217" spans="1:4" ht="16.5" customHeight="1" x14ac:dyDescent="0.25">
      <c r="A217" s="78" t="s">
        <v>1334</v>
      </c>
      <c r="B217" s="45" t="s">
        <v>1462</v>
      </c>
      <c r="C217" s="45" t="s">
        <v>1347</v>
      </c>
      <c r="D217" s="83"/>
    </row>
    <row r="218" spans="1:4" ht="16.5" customHeight="1" x14ac:dyDescent="0.25">
      <c r="A218" s="78" t="s">
        <v>1335</v>
      </c>
      <c r="B218" s="45" t="s">
        <v>1463</v>
      </c>
      <c r="C218" s="45" t="s">
        <v>1348</v>
      </c>
      <c r="D218" s="54">
        <v>5.36</v>
      </c>
    </row>
    <row r="219" spans="1:4" ht="16.5" customHeight="1" x14ac:dyDescent="0.25">
      <c r="A219" s="78" t="s">
        <v>1343</v>
      </c>
      <c r="B219" s="45" t="s">
        <v>1464</v>
      </c>
      <c r="C219" s="45" t="s">
        <v>1349</v>
      </c>
      <c r="D219" s="83"/>
    </row>
    <row r="220" spans="1:4" ht="16.5" customHeight="1" x14ac:dyDescent="0.25">
      <c r="A220" s="78" t="s">
        <v>1344</v>
      </c>
      <c r="B220" s="45" t="s">
        <v>1467</v>
      </c>
      <c r="C220" s="45" t="s">
        <v>1350</v>
      </c>
      <c r="D220" s="54">
        <v>6.03</v>
      </c>
    </row>
  </sheetData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autoPageBreaks="0"/>
  </sheetPr>
  <dimension ref="A1:F354"/>
  <sheetViews>
    <sheetView zoomScale="115" zoomScaleNormal="115" workbookViewId="0">
      <pane ySplit="1" topLeftCell="A29" activePane="bottomLeft" state="frozen"/>
      <selection activeCell="B4" sqref="B4"/>
      <selection pane="bottomLeft" activeCell="C51" sqref="C51"/>
    </sheetView>
  </sheetViews>
  <sheetFormatPr baseColWidth="10" defaultRowHeight="15" x14ac:dyDescent="0.25"/>
  <cols>
    <col min="2" max="2" width="37.5703125" style="36" customWidth="1"/>
    <col min="3" max="3" width="54" style="119" customWidth="1"/>
    <col min="6" max="6" width="11.42578125" customWidth="1"/>
  </cols>
  <sheetData>
    <row r="1" spans="1:3" x14ac:dyDescent="0.25">
      <c r="A1" s="120" t="s">
        <v>96</v>
      </c>
      <c r="B1" s="121" t="s">
        <v>760</v>
      </c>
      <c r="C1" s="122" t="s">
        <v>761</v>
      </c>
    </row>
    <row r="2" spans="1:3" x14ac:dyDescent="0.25">
      <c r="A2" s="45" t="s">
        <v>1450</v>
      </c>
      <c r="B2" s="107" t="s">
        <v>1451</v>
      </c>
      <c r="C2" s="112"/>
    </row>
    <row r="3" spans="1:3" ht="15.75" x14ac:dyDescent="0.25">
      <c r="A3" s="148" t="s">
        <v>1448</v>
      </c>
      <c r="B3" s="111" t="s">
        <v>1449</v>
      </c>
      <c r="C3" s="149"/>
    </row>
    <row r="4" spans="1:3" ht="15.75" x14ac:dyDescent="0.25">
      <c r="A4" s="148" t="s">
        <v>1439</v>
      </c>
      <c r="B4" s="111" t="s">
        <v>1442</v>
      </c>
      <c r="C4" s="149"/>
    </row>
    <row r="5" spans="1:3" ht="15.75" x14ac:dyDescent="0.25">
      <c r="A5" s="148" t="s">
        <v>1469</v>
      </c>
      <c r="B5" s="111" t="s">
        <v>1514</v>
      </c>
      <c r="C5" s="149"/>
    </row>
    <row r="6" spans="1:3" ht="15.75" x14ac:dyDescent="0.25">
      <c r="A6" s="148" t="s">
        <v>1470</v>
      </c>
      <c r="B6" s="111" t="s">
        <v>1515</v>
      </c>
      <c r="C6" s="149"/>
    </row>
    <row r="7" spans="1:3" ht="15.75" x14ac:dyDescent="0.25">
      <c r="A7" s="148" t="s">
        <v>1471</v>
      </c>
      <c r="B7" s="111" t="s">
        <v>1516</v>
      </c>
      <c r="C7" s="149"/>
    </row>
    <row r="8" spans="1:3" ht="15.75" x14ac:dyDescent="0.25">
      <c r="A8" s="148" t="s">
        <v>1472</v>
      </c>
      <c r="B8" s="111" t="s">
        <v>1517</v>
      </c>
      <c r="C8" s="149"/>
    </row>
    <row r="9" spans="1:3" ht="15.75" x14ac:dyDescent="0.25">
      <c r="A9" s="148" t="s">
        <v>1473</v>
      </c>
      <c r="B9" s="111" t="s">
        <v>1518</v>
      </c>
      <c r="C9" s="149"/>
    </row>
    <row r="10" spans="1:3" ht="15.75" x14ac:dyDescent="0.25">
      <c r="A10" s="148" t="s">
        <v>1474</v>
      </c>
      <c r="B10" s="111" t="s">
        <v>1519</v>
      </c>
      <c r="C10" s="149"/>
    </row>
    <row r="11" spans="1:3" ht="15.75" x14ac:dyDescent="0.25">
      <c r="A11" s="148" t="s">
        <v>1475</v>
      </c>
      <c r="B11" s="111" t="s">
        <v>1520</v>
      </c>
      <c r="C11" s="149"/>
    </row>
    <row r="12" spans="1:3" ht="15.75" x14ac:dyDescent="0.25">
      <c r="A12" s="148" t="s">
        <v>1476</v>
      </c>
      <c r="B12" s="111" t="s">
        <v>1521</v>
      </c>
      <c r="C12" s="149"/>
    </row>
    <row r="13" spans="1:3" ht="15.75" x14ac:dyDescent="0.25">
      <c r="A13" s="148" t="s">
        <v>1486</v>
      </c>
      <c r="B13" s="111" t="s">
        <v>1522</v>
      </c>
      <c r="C13" s="149"/>
    </row>
    <row r="14" spans="1:3" ht="15.75" x14ac:dyDescent="0.25">
      <c r="A14" s="148" t="s">
        <v>1440</v>
      </c>
      <c r="B14" s="111" t="s">
        <v>1441</v>
      </c>
      <c r="C14" s="149"/>
    </row>
    <row r="15" spans="1:3" ht="15.75" x14ac:dyDescent="0.25">
      <c r="A15" s="148" t="s">
        <v>1477</v>
      </c>
      <c r="B15" s="111" t="s">
        <v>1523</v>
      </c>
      <c r="C15" s="149"/>
    </row>
    <row r="16" spans="1:3" ht="15.75" x14ac:dyDescent="0.25">
      <c r="A16" s="148" t="s">
        <v>1478</v>
      </c>
      <c r="B16" s="111" t="s">
        <v>1524</v>
      </c>
      <c r="C16" s="149"/>
    </row>
    <row r="17" spans="1:3" ht="15.75" x14ac:dyDescent="0.25">
      <c r="A17" s="148" t="s">
        <v>1479</v>
      </c>
      <c r="B17" s="111" t="s">
        <v>1525</v>
      </c>
      <c r="C17" s="149"/>
    </row>
    <row r="18" spans="1:3" ht="15.75" x14ac:dyDescent="0.25">
      <c r="A18" s="148" t="s">
        <v>1480</v>
      </c>
      <c r="B18" s="111" t="s">
        <v>1526</v>
      </c>
      <c r="C18" s="149"/>
    </row>
    <row r="19" spans="1:3" ht="15.75" x14ac:dyDescent="0.25">
      <c r="A19" s="148" t="s">
        <v>1481</v>
      </c>
      <c r="B19" s="111" t="s">
        <v>1527</v>
      </c>
      <c r="C19" s="149"/>
    </row>
    <row r="20" spans="1:3" ht="15.75" x14ac:dyDescent="0.25">
      <c r="A20" s="148" t="s">
        <v>1482</v>
      </c>
      <c r="B20" s="111" t="s">
        <v>1528</v>
      </c>
      <c r="C20" s="149"/>
    </row>
    <row r="21" spans="1:3" ht="15.75" x14ac:dyDescent="0.25">
      <c r="A21" s="148" t="s">
        <v>1483</v>
      </c>
      <c r="B21" s="111" t="s">
        <v>1529</v>
      </c>
      <c r="C21" s="149"/>
    </row>
    <row r="22" spans="1:3" ht="15.75" x14ac:dyDescent="0.25">
      <c r="A22" s="148" t="s">
        <v>1484</v>
      </c>
      <c r="B22" s="111" t="s">
        <v>1530</v>
      </c>
      <c r="C22" s="149"/>
    </row>
    <row r="23" spans="1:3" ht="15.75" x14ac:dyDescent="0.25">
      <c r="A23" s="148" t="s">
        <v>1485</v>
      </c>
      <c r="B23" s="111" t="s">
        <v>1531</v>
      </c>
      <c r="C23" s="149"/>
    </row>
    <row r="24" spans="1:3" ht="15.75" x14ac:dyDescent="0.25">
      <c r="A24" s="148" t="s">
        <v>1443</v>
      </c>
      <c r="B24" s="111" t="s">
        <v>1444</v>
      </c>
      <c r="C24" s="149"/>
    </row>
    <row r="25" spans="1:3" ht="15.75" x14ac:dyDescent="0.25">
      <c r="A25" s="148" t="s">
        <v>1487</v>
      </c>
      <c r="B25" s="107" t="s">
        <v>1532</v>
      </c>
      <c r="C25" s="112"/>
    </row>
    <row r="26" spans="1:3" ht="15.75" x14ac:dyDescent="0.25">
      <c r="A26" s="148" t="s">
        <v>1488</v>
      </c>
      <c r="B26" s="107" t="s">
        <v>1533</v>
      </c>
      <c r="C26" s="112"/>
    </row>
    <row r="27" spans="1:3" ht="15.75" x14ac:dyDescent="0.25">
      <c r="A27" s="148" t="s">
        <v>1489</v>
      </c>
      <c r="B27" s="107" t="s">
        <v>1534</v>
      </c>
      <c r="C27" s="112"/>
    </row>
    <row r="28" spans="1:3" ht="15.75" x14ac:dyDescent="0.25">
      <c r="A28" s="148" t="s">
        <v>1490</v>
      </c>
      <c r="B28" s="107" t="s">
        <v>1535</v>
      </c>
      <c r="C28" s="112"/>
    </row>
    <row r="29" spans="1:3" ht="15.75" x14ac:dyDescent="0.25">
      <c r="A29" s="148" t="s">
        <v>1491</v>
      </c>
      <c r="B29" s="107" t="s">
        <v>1536</v>
      </c>
      <c r="C29" s="112"/>
    </row>
    <row r="30" spans="1:3" ht="15.75" x14ac:dyDescent="0.25">
      <c r="A30" s="148" t="s">
        <v>1492</v>
      </c>
      <c r="B30" s="107" t="s">
        <v>1537</v>
      </c>
      <c r="C30" s="112"/>
    </row>
    <row r="31" spans="1:3" ht="15.75" x14ac:dyDescent="0.25">
      <c r="A31" s="148" t="s">
        <v>1493</v>
      </c>
      <c r="B31" s="107" t="s">
        <v>1538</v>
      </c>
      <c r="C31" s="112"/>
    </row>
    <row r="32" spans="1:3" ht="15.75" x14ac:dyDescent="0.25">
      <c r="A32" s="148" t="s">
        <v>1494</v>
      </c>
      <c r="B32" s="107" t="s">
        <v>1539</v>
      </c>
      <c r="C32" s="112"/>
    </row>
    <row r="33" spans="1:3" ht="15.75" x14ac:dyDescent="0.25">
      <c r="A33" s="148" t="s">
        <v>1495</v>
      </c>
      <c r="B33" s="107" t="s">
        <v>1540</v>
      </c>
      <c r="C33" s="112"/>
    </row>
    <row r="34" spans="1:3" ht="15.75" x14ac:dyDescent="0.25">
      <c r="A34" s="148" t="s">
        <v>1445</v>
      </c>
      <c r="B34" s="111" t="s">
        <v>1541</v>
      </c>
      <c r="C34" s="149"/>
    </row>
    <row r="35" spans="1:3" ht="15.75" x14ac:dyDescent="0.25">
      <c r="A35" s="148" t="s">
        <v>1496</v>
      </c>
      <c r="B35" s="111" t="s">
        <v>1542</v>
      </c>
      <c r="C35" s="149"/>
    </row>
    <row r="36" spans="1:3" ht="15.75" x14ac:dyDescent="0.25">
      <c r="A36" s="148" t="s">
        <v>1497</v>
      </c>
      <c r="B36" s="111" t="s">
        <v>1543</v>
      </c>
      <c r="C36" s="149"/>
    </row>
    <row r="37" spans="1:3" ht="15.75" x14ac:dyDescent="0.25">
      <c r="A37" s="148" t="s">
        <v>1498</v>
      </c>
      <c r="B37" s="111" t="s">
        <v>1544</v>
      </c>
      <c r="C37" s="149"/>
    </row>
    <row r="38" spans="1:3" ht="15.75" x14ac:dyDescent="0.25">
      <c r="A38" s="148" t="s">
        <v>1499</v>
      </c>
      <c r="B38" s="111" t="s">
        <v>1545</v>
      </c>
      <c r="C38" s="149"/>
    </row>
    <row r="39" spans="1:3" ht="15.75" x14ac:dyDescent="0.25">
      <c r="A39" s="148" t="s">
        <v>1500</v>
      </c>
      <c r="B39" s="111" t="s">
        <v>1546</v>
      </c>
      <c r="C39" s="149"/>
    </row>
    <row r="40" spans="1:3" ht="15.75" x14ac:dyDescent="0.25">
      <c r="A40" s="148" t="s">
        <v>1501</v>
      </c>
      <c r="B40" s="111" t="s">
        <v>1547</v>
      </c>
      <c r="C40" s="149"/>
    </row>
    <row r="41" spans="1:3" ht="15.75" x14ac:dyDescent="0.25">
      <c r="A41" s="148" t="s">
        <v>1502</v>
      </c>
      <c r="B41" s="111" t="s">
        <v>1548</v>
      </c>
      <c r="C41" s="149"/>
    </row>
    <row r="42" spans="1:3" ht="15.75" x14ac:dyDescent="0.25">
      <c r="A42" s="148" t="s">
        <v>1503</v>
      </c>
      <c r="B42" s="111" t="s">
        <v>1549</v>
      </c>
      <c r="C42" s="149"/>
    </row>
    <row r="43" spans="1:3" ht="15.75" x14ac:dyDescent="0.25">
      <c r="A43" s="148" t="s">
        <v>1504</v>
      </c>
      <c r="B43" s="111" t="s">
        <v>1550</v>
      </c>
      <c r="C43" s="149"/>
    </row>
    <row r="44" spans="1:3" ht="15.75" x14ac:dyDescent="0.25">
      <c r="A44" s="148" t="s">
        <v>1446</v>
      </c>
      <c r="B44" s="111" t="s">
        <v>1447</v>
      </c>
      <c r="C44" s="149"/>
    </row>
    <row r="45" spans="1:3" ht="15.75" x14ac:dyDescent="0.25">
      <c r="A45" s="148" t="s">
        <v>1505</v>
      </c>
      <c r="B45" s="111" t="s">
        <v>1551</v>
      </c>
      <c r="C45" s="149"/>
    </row>
    <row r="46" spans="1:3" ht="15.75" x14ac:dyDescent="0.25">
      <c r="A46" s="148" t="s">
        <v>1506</v>
      </c>
      <c r="B46" s="111" t="s">
        <v>1552</v>
      </c>
      <c r="C46" s="149"/>
    </row>
    <row r="47" spans="1:3" ht="15.75" x14ac:dyDescent="0.25">
      <c r="A47" s="148" t="s">
        <v>1507</v>
      </c>
      <c r="B47" s="111" t="s">
        <v>1553</v>
      </c>
      <c r="C47" s="149"/>
    </row>
    <row r="48" spans="1:3" ht="15.75" x14ac:dyDescent="0.25">
      <c r="A48" s="148" t="s">
        <v>1508</v>
      </c>
      <c r="B48" s="111" t="s">
        <v>1554</v>
      </c>
      <c r="C48" s="149"/>
    </row>
    <row r="49" spans="1:3" ht="15.75" x14ac:dyDescent="0.25">
      <c r="A49" s="148" t="s">
        <v>1509</v>
      </c>
      <c r="B49" s="111" t="s">
        <v>1555</v>
      </c>
      <c r="C49" s="149"/>
    </row>
    <row r="50" spans="1:3" ht="15.75" x14ac:dyDescent="0.25">
      <c r="A50" s="148" t="s">
        <v>1510</v>
      </c>
      <c r="B50" s="111" t="s">
        <v>1556</v>
      </c>
      <c r="C50" s="149"/>
    </row>
    <row r="51" spans="1:3" ht="15.75" x14ac:dyDescent="0.25">
      <c r="A51" s="148" t="s">
        <v>1511</v>
      </c>
      <c r="B51" s="111" t="s">
        <v>1557</v>
      </c>
      <c r="C51" s="149"/>
    </row>
    <row r="52" spans="1:3" ht="15.75" x14ac:dyDescent="0.25">
      <c r="A52" s="148" t="s">
        <v>1512</v>
      </c>
      <c r="B52" s="111" t="s">
        <v>1558</v>
      </c>
      <c r="C52" s="149"/>
    </row>
    <row r="53" spans="1:3" ht="15.75" x14ac:dyDescent="0.25">
      <c r="A53" s="148" t="s">
        <v>1513</v>
      </c>
      <c r="B53" s="111" t="s">
        <v>1559</v>
      </c>
      <c r="C53" s="149"/>
    </row>
    <row r="54" spans="1:3" s="41" customFormat="1" ht="15.75" x14ac:dyDescent="0.25">
      <c r="A54" s="148" t="s">
        <v>1367</v>
      </c>
      <c r="B54" s="111" t="s">
        <v>1368</v>
      </c>
      <c r="C54" s="152" t="s">
        <v>1369</v>
      </c>
    </row>
    <row r="55" spans="1:3" ht="15.75" x14ac:dyDescent="0.25">
      <c r="A55" s="49" t="s">
        <v>97</v>
      </c>
      <c r="B55" s="50" t="s">
        <v>342</v>
      </c>
      <c r="C55" s="113" t="s">
        <v>837</v>
      </c>
    </row>
    <row r="56" spans="1:3" ht="15.75" x14ac:dyDescent="0.25">
      <c r="A56" s="49" t="s">
        <v>98</v>
      </c>
      <c r="B56" s="50" t="s">
        <v>343</v>
      </c>
      <c r="C56" s="114" t="s">
        <v>518</v>
      </c>
    </row>
    <row r="57" spans="1:3" ht="15.75" x14ac:dyDescent="0.25">
      <c r="A57" s="49" t="s">
        <v>99</v>
      </c>
      <c r="B57" s="50" t="s">
        <v>344</v>
      </c>
      <c r="C57" s="114" t="s">
        <v>519</v>
      </c>
    </row>
    <row r="58" spans="1:3" ht="15.75" x14ac:dyDescent="0.25">
      <c r="A58" s="49" t="s">
        <v>100</v>
      </c>
      <c r="B58" s="50" t="s">
        <v>345</v>
      </c>
      <c r="C58" s="114" t="s">
        <v>520</v>
      </c>
    </row>
    <row r="59" spans="1:3" ht="15.75" x14ac:dyDescent="0.25">
      <c r="A59" s="49" t="s">
        <v>101</v>
      </c>
      <c r="B59" s="51" t="s">
        <v>346</v>
      </c>
      <c r="C59" s="114" t="s">
        <v>521</v>
      </c>
    </row>
    <row r="60" spans="1:3" ht="15.75" x14ac:dyDescent="0.25">
      <c r="A60" s="49" t="s">
        <v>102</v>
      </c>
      <c r="B60" s="51" t="s">
        <v>347</v>
      </c>
      <c r="C60" s="114" t="s">
        <v>522</v>
      </c>
    </row>
    <row r="61" spans="1:3" ht="15.75" x14ac:dyDescent="0.25">
      <c r="A61" s="49" t="s">
        <v>103</v>
      </c>
      <c r="B61" s="50" t="s">
        <v>348</v>
      </c>
      <c r="C61" s="114" t="s">
        <v>523</v>
      </c>
    </row>
    <row r="62" spans="1:3" ht="15.75" x14ac:dyDescent="0.25">
      <c r="A62" s="49" t="s">
        <v>104</v>
      </c>
      <c r="B62" s="50" t="s">
        <v>349</v>
      </c>
      <c r="C62" s="114" t="s">
        <v>524</v>
      </c>
    </row>
    <row r="63" spans="1:3" ht="15.75" x14ac:dyDescent="0.25">
      <c r="A63" s="49" t="s">
        <v>105</v>
      </c>
      <c r="B63" s="50" t="s">
        <v>350</v>
      </c>
      <c r="C63" s="114" t="s">
        <v>525</v>
      </c>
    </row>
    <row r="64" spans="1:3" ht="15.75" x14ac:dyDescent="0.25">
      <c r="A64" s="49" t="s">
        <v>106</v>
      </c>
      <c r="B64" s="50" t="s">
        <v>351</v>
      </c>
      <c r="C64" s="114" t="s">
        <v>840</v>
      </c>
    </row>
    <row r="65" spans="1:6" ht="15.75" x14ac:dyDescent="0.25">
      <c r="A65" s="49" t="s">
        <v>107</v>
      </c>
      <c r="B65" s="50" t="s">
        <v>352</v>
      </c>
      <c r="C65" s="114" t="s">
        <v>526</v>
      </c>
    </row>
    <row r="66" spans="1:6" ht="15.75" x14ac:dyDescent="0.25">
      <c r="A66" s="49" t="s">
        <v>108</v>
      </c>
      <c r="B66" s="50" t="s">
        <v>353</v>
      </c>
      <c r="C66" s="115" t="s">
        <v>527</v>
      </c>
    </row>
    <row r="67" spans="1:6" ht="15.75" x14ac:dyDescent="0.25">
      <c r="A67" s="49" t="s">
        <v>109</v>
      </c>
      <c r="B67" s="50" t="s">
        <v>354</v>
      </c>
      <c r="C67" s="114" t="s">
        <v>528</v>
      </c>
    </row>
    <row r="68" spans="1:6" ht="15.75" x14ac:dyDescent="0.25">
      <c r="A68" s="49" t="s">
        <v>110</v>
      </c>
      <c r="B68" s="51" t="s">
        <v>355</v>
      </c>
      <c r="C68" s="115" t="s">
        <v>529</v>
      </c>
    </row>
    <row r="69" spans="1:6" ht="15.75" x14ac:dyDescent="0.25">
      <c r="A69" s="49" t="s">
        <v>111</v>
      </c>
      <c r="B69" s="51" t="s">
        <v>356</v>
      </c>
      <c r="C69" s="115" t="s">
        <v>530</v>
      </c>
    </row>
    <row r="70" spans="1:6" ht="15.75" x14ac:dyDescent="0.25">
      <c r="A70" s="49" t="s">
        <v>112</v>
      </c>
      <c r="B70" s="51" t="s">
        <v>357</v>
      </c>
      <c r="C70" s="115" t="s">
        <v>531</v>
      </c>
    </row>
    <row r="71" spans="1:6" ht="15.75" x14ac:dyDescent="0.25">
      <c r="A71" s="49" t="s">
        <v>113</v>
      </c>
      <c r="B71" s="51" t="s">
        <v>358</v>
      </c>
      <c r="C71" s="115" t="s">
        <v>532</v>
      </c>
    </row>
    <row r="72" spans="1:6" ht="15.75" x14ac:dyDescent="0.25">
      <c r="A72" s="49" t="s">
        <v>114</v>
      </c>
      <c r="B72" s="50" t="s">
        <v>359</v>
      </c>
      <c r="C72" s="114" t="s">
        <v>533</v>
      </c>
    </row>
    <row r="73" spans="1:6" ht="15.75" x14ac:dyDescent="0.25">
      <c r="A73" s="49" t="s">
        <v>115</v>
      </c>
      <c r="B73" s="50" t="s">
        <v>360</v>
      </c>
      <c r="C73" s="114" t="s">
        <v>534</v>
      </c>
    </row>
    <row r="74" spans="1:6" ht="15.75" x14ac:dyDescent="0.25">
      <c r="A74" s="49" t="s">
        <v>116</v>
      </c>
      <c r="B74" s="50" t="s">
        <v>361</v>
      </c>
      <c r="C74" s="114" t="s">
        <v>535</v>
      </c>
    </row>
    <row r="75" spans="1:6" ht="15.75" x14ac:dyDescent="0.25">
      <c r="A75" s="49" t="s">
        <v>117</v>
      </c>
      <c r="B75" s="50" t="s">
        <v>362</v>
      </c>
      <c r="C75" s="114" t="s">
        <v>536</v>
      </c>
    </row>
    <row r="76" spans="1:6" ht="15.75" x14ac:dyDescent="0.25">
      <c r="A76" s="49" t="s">
        <v>118</v>
      </c>
      <c r="B76" s="51" t="s">
        <v>363</v>
      </c>
      <c r="C76" s="114" t="s">
        <v>537</v>
      </c>
    </row>
    <row r="77" spans="1:6" ht="15.75" x14ac:dyDescent="0.25">
      <c r="A77" s="49" t="s">
        <v>119</v>
      </c>
      <c r="B77" s="50" t="s">
        <v>364</v>
      </c>
      <c r="C77" s="114" t="s">
        <v>538</v>
      </c>
    </row>
    <row r="78" spans="1:6" ht="15.75" x14ac:dyDescent="0.25">
      <c r="A78" s="49" t="s">
        <v>120</v>
      </c>
      <c r="B78" s="50" t="s">
        <v>365</v>
      </c>
      <c r="C78" s="114" t="s">
        <v>539</v>
      </c>
    </row>
    <row r="79" spans="1:6" ht="15.75" x14ac:dyDescent="0.25">
      <c r="A79" s="49" t="s">
        <v>121</v>
      </c>
      <c r="B79" s="50" t="s">
        <v>366</v>
      </c>
      <c r="C79" s="114" t="s">
        <v>540</v>
      </c>
      <c r="F79" t="s">
        <v>77</v>
      </c>
    </row>
    <row r="80" spans="1:6" ht="15.75" x14ac:dyDescent="0.25">
      <c r="A80" s="49" t="s">
        <v>122</v>
      </c>
      <c r="B80" s="50" t="s">
        <v>367</v>
      </c>
      <c r="C80" s="114" t="s">
        <v>541</v>
      </c>
    </row>
    <row r="81" spans="1:3" ht="15.75" x14ac:dyDescent="0.25">
      <c r="A81" s="49" t="s">
        <v>123</v>
      </c>
      <c r="B81" s="50" t="s">
        <v>368</v>
      </c>
      <c r="C81" s="114" t="s">
        <v>542</v>
      </c>
    </row>
    <row r="82" spans="1:3" ht="15.75" x14ac:dyDescent="0.25">
      <c r="A82" s="49" t="s">
        <v>124</v>
      </c>
      <c r="B82" s="50" t="s">
        <v>369</v>
      </c>
      <c r="C82" s="114" t="s">
        <v>543</v>
      </c>
    </row>
    <row r="83" spans="1:3" ht="15.75" x14ac:dyDescent="0.25">
      <c r="A83" s="49" t="s">
        <v>125</v>
      </c>
      <c r="B83" s="50" t="s">
        <v>370</v>
      </c>
      <c r="C83" s="114" t="s">
        <v>544</v>
      </c>
    </row>
    <row r="84" spans="1:3" ht="15.75" x14ac:dyDescent="0.25">
      <c r="A84" s="49" t="s">
        <v>126</v>
      </c>
      <c r="B84" s="51" t="s">
        <v>371</v>
      </c>
      <c r="C84" s="114" t="s">
        <v>545</v>
      </c>
    </row>
    <row r="85" spans="1:3" ht="15.75" x14ac:dyDescent="0.25">
      <c r="A85" s="49" t="s">
        <v>127</v>
      </c>
      <c r="B85" s="51" t="s">
        <v>372</v>
      </c>
      <c r="C85" s="114" t="s">
        <v>546</v>
      </c>
    </row>
    <row r="86" spans="1:3" ht="15.75" x14ac:dyDescent="0.25">
      <c r="A86" s="49" t="s">
        <v>128</v>
      </c>
      <c r="B86" s="51" t="s">
        <v>373</v>
      </c>
      <c r="C86" s="114" t="s">
        <v>547</v>
      </c>
    </row>
    <row r="87" spans="1:3" ht="15.75" x14ac:dyDescent="0.25">
      <c r="A87" s="49" t="s">
        <v>129</v>
      </c>
      <c r="B87" s="51" t="s">
        <v>374</v>
      </c>
      <c r="C87" s="114" t="s">
        <v>548</v>
      </c>
    </row>
    <row r="88" spans="1:3" ht="15.75" x14ac:dyDescent="0.25">
      <c r="A88" s="49" t="s">
        <v>130</v>
      </c>
      <c r="B88" s="50" t="s">
        <v>375</v>
      </c>
      <c r="C88" s="116" t="s">
        <v>549</v>
      </c>
    </row>
    <row r="89" spans="1:3" ht="15.75" x14ac:dyDescent="0.25">
      <c r="A89" s="49" t="s">
        <v>131</v>
      </c>
      <c r="B89" s="50" t="s">
        <v>376</v>
      </c>
      <c r="C89" s="114" t="s">
        <v>550</v>
      </c>
    </row>
    <row r="90" spans="1:3" ht="15.75" x14ac:dyDescent="0.25">
      <c r="A90" s="49" t="s">
        <v>132</v>
      </c>
      <c r="B90" s="51" t="s">
        <v>377</v>
      </c>
      <c r="C90" s="114" t="s">
        <v>551</v>
      </c>
    </row>
    <row r="91" spans="1:3" ht="15.75" x14ac:dyDescent="0.25">
      <c r="A91" s="49" t="s">
        <v>133</v>
      </c>
      <c r="B91" s="51" t="s">
        <v>378</v>
      </c>
      <c r="C91" s="114" t="s">
        <v>552</v>
      </c>
    </row>
    <row r="92" spans="1:3" ht="15.75" x14ac:dyDescent="0.25">
      <c r="A92" s="49" t="s">
        <v>134</v>
      </c>
      <c r="B92" s="51" t="s">
        <v>379</v>
      </c>
      <c r="C92" s="114" t="s">
        <v>553</v>
      </c>
    </row>
    <row r="93" spans="1:3" ht="15.75" x14ac:dyDescent="0.25">
      <c r="A93" s="49" t="s">
        <v>135</v>
      </c>
      <c r="B93" s="50" t="s">
        <v>380</v>
      </c>
      <c r="C93" s="114" t="s">
        <v>554</v>
      </c>
    </row>
    <row r="94" spans="1:3" ht="15.75" x14ac:dyDescent="0.25">
      <c r="A94" s="49" t="s">
        <v>136</v>
      </c>
      <c r="B94" s="50" t="s">
        <v>381</v>
      </c>
      <c r="C94" s="114" t="s">
        <v>555</v>
      </c>
    </row>
    <row r="95" spans="1:3" ht="15.75" x14ac:dyDescent="0.25">
      <c r="A95" s="49" t="s">
        <v>137</v>
      </c>
      <c r="B95" s="50" t="s">
        <v>382</v>
      </c>
      <c r="C95" s="114" t="s">
        <v>556</v>
      </c>
    </row>
    <row r="96" spans="1:3" ht="15.75" x14ac:dyDescent="0.25">
      <c r="A96" s="49" t="s">
        <v>138</v>
      </c>
      <c r="B96" s="50" t="s">
        <v>383</v>
      </c>
      <c r="C96" s="114" t="s">
        <v>557</v>
      </c>
    </row>
    <row r="97" spans="1:6" ht="15.75" x14ac:dyDescent="0.25">
      <c r="A97" s="49" t="s">
        <v>139</v>
      </c>
      <c r="B97" s="50" t="s">
        <v>384</v>
      </c>
      <c r="C97" s="115" t="s">
        <v>558</v>
      </c>
    </row>
    <row r="98" spans="1:6" ht="15.75" x14ac:dyDescent="0.25">
      <c r="A98" s="49" t="s">
        <v>140</v>
      </c>
      <c r="B98" s="50" t="s">
        <v>385</v>
      </c>
      <c r="C98" s="114" t="s">
        <v>1312</v>
      </c>
    </row>
    <row r="99" spans="1:6" ht="15.75" x14ac:dyDescent="0.25">
      <c r="A99" s="49" t="s">
        <v>141</v>
      </c>
      <c r="B99" s="50" t="s">
        <v>386</v>
      </c>
      <c r="C99" s="114" t="s">
        <v>559</v>
      </c>
    </row>
    <row r="100" spans="1:6" ht="15.75" x14ac:dyDescent="0.25">
      <c r="A100" s="49" t="s">
        <v>142</v>
      </c>
      <c r="B100" s="50" t="s">
        <v>387</v>
      </c>
      <c r="C100" s="116" t="s">
        <v>560</v>
      </c>
    </row>
    <row r="101" spans="1:6" ht="15.75" x14ac:dyDescent="0.25">
      <c r="A101" s="49" t="s">
        <v>143</v>
      </c>
      <c r="B101" s="50" t="s">
        <v>388</v>
      </c>
      <c r="C101" s="114" t="s">
        <v>561</v>
      </c>
      <c r="E101" s="13"/>
      <c r="F101" s="13"/>
    </row>
    <row r="102" spans="1:6" ht="15.75" x14ac:dyDescent="0.25">
      <c r="A102" s="49" t="s">
        <v>144</v>
      </c>
      <c r="B102" s="50" t="s">
        <v>389</v>
      </c>
      <c r="C102" s="114" t="s">
        <v>562</v>
      </c>
      <c r="E102" s="13"/>
      <c r="F102" s="13"/>
    </row>
    <row r="103" spans="1:6" ht="15.75" x14ac:dyDescent="0.25">
      <c r="A103" s="49" t="s">
        <v>145</v>
      </c>
      <c r="B103" s="50" t="s">
        <v>390</v>
      </c>
      <c r="C103" s="114" t="s">
        <v>563</v>
      </c>
    </row>
    <row r="104" spans="1:6" ht="15.75" x14ac:dyDescent="0.25">
      <c r="A104" s="49" t="s">
        <v>146</v>
      </c>
      <c r="B104" s="50" t="s">
        <v>1365</v>
      </c>
      <c r="C104" s="115" t="s">
        <v>564</v>
      </c>
    </row>
    <row r="105" spans="1:6" ht="15.75" x14ac:dyDescent="0.25">
      <c r="A105" s="49" t="s">
        <v>147</v>
      </c>
      <c r="B105" s="50" t="s">
        <v>391</v>
      </c>
      <c r="C105" s="115" t="s">
        <v>565</v>
      </c>
    </row>
    <row r="106" spans="1:6" ht="15.75" x14ac:dyDescent="0.25">
      <c r="A106" s="49" t="s">
        <v>148</v>
      </c>
      <c r="B106" s="50" t="s">
        <v>392</v>
      </c>
      <c r="C106" s="115" t="s">
        <v>566</v>
      </c>
    </row>
    <row r="107" spans="1:6" ht="15.75" x14ac:dyDescent="0.25">
      <c r="A107" s="49" t="s">
        <v>149</v>
      </c>
      <c r="B107" s="50" t="s">
        <v>393</v>
      </c>
      <c r="C107" s="116" t="s">
        <v>567</v>
      </c>
    </row>
    <row r="108" spans="1:6" ht="15.75" x14ac:dyDescent="0.25">
      <c r="A108" s="49" t="s">
        <v>150</v>
      </c>
      <c r="B108" s="51" t="s">
        <v>394</v>
      </c>
      <c r="C108" s="117" t="s">
        <v>568</v>
      </c>
    </row>
    <row r="109" spans="1:6" ht="15.75" x14ac:dyDescent="0.25">
      <c r="A109" s="49" t="s">
        <v>151</v>
      </c>
      <c r="B109" s="51" t="s">
        <v>395</v>
      </c>
      <c r="C109" s="115" t="s">
        <v>569</v>
      </c>
    </row>
    <row r="110" spans="1:6" ht="15.75" x14ac:dyDescent="0.25">
      <c r="A110" s="49" t="s">
        <v>152</v>
      </c>
      <c r="B110" s="51" t="s">
        <v>396</v>
      </c>
      <c r="C110" s="114" t="s">
        <v>570</v>
      </c>
    </row>
    <row r="111" spans="1:6" ht="15.75" x14ac:dyDescent="0.25">
      <c r="A111" s="49" t="s">
        <v>153</v>
      </c>
      <c r="B111" s="51" t="s">
        <v>397</v>
      </c>
      <c r="C111" s="114" t="s">
        <v>571</v>
      </c>
    </row>
    <row r="112" spans="1:6" ht="15.75" x14ac:dyDescent="0.25">
      <c r="A112" s="49" t="s">
        <v>154</v>
      </c>
      <c r="B112" s="51" t="s">
        <v>398</v>
      </c>
      <c r="C112" s="114" t="s">
        <v>572</v>
      </c>
    </row>
    <row r="113" spans="1:3" ht="15.75" x14ac:dyDescent="0.25">
      <c r="A113" s="49" t="s">
        <v>155</v>
      </c>
      <c r="B113" s="51" t="s">
        <v>399</v>
      </c>
      <c r="C113" s="114" t="s">
        <v>573</v>
      </c>
    </row>
    <row r="114" spans="1:3" ht="15.75" x14ac:dyDescent="0.25">
      <c r="A114" s="49" t="s">
        <v>156</v>
      </c>
      <c r="B114" s="51" t="s">
        <v>400</v>
      </c>
      <c r="C114" s="114" t="s">
        <v>574</v>
      </c>
    </row>
    <row r="115" spans="1:3" ht="15.75" x14ac:dyDescent="0.25">
      <c r="A115" s="49" t="s">
        <v>157</v>
      </c>
      <c r="B115" s="51" t="s">
        <v>401</v>
      </c>
      <c r="C115" s="114" t="s">
        <v>575</v>
      </c>
    </row>
    <row r="116" spans="1:3" ht="15.75" x14ac:dyDescent="0.25">
      <c r="A116" s="49" t="s">
        <v>158</v>
      </c>
      <c r="B116" s="51" t="s">
        <v>402</v>
      </c>
      <c r="C116" s="114" t="s">
        <v>576</v>
      </c>
    </row>
    <row r="117" spans="1:3" ht="15.75" x14ac:dyDescent="0.25">
      <c r="A117" s="49" t="s">
        <v>159</v>
      </c>
      <c r="B117" s="51" t="s">
        <v>403</v>
      </c>
      <c r="C117" s="114" t="s">
        <v>577</v>
      </c>
    </row>
    <row r="118" spans="1:3" ht="15.75" x14ac:dyDescent="0.25">
      <c r="A118" s="49" t="s">
        <v>160</v>
      </c>
      <c r="B118" s="50" t="s">
        <v>404</v>
      </c>
      <c r="C118" s="114" t="s">
        <v>578</v>
      </c>
    </row>
    <row r="119" spans="1:3" ht="15.75" x14ac:dyDescent="0.25">
      <c r="A119" s="49" t="s">
        <v>161</v>
      </c>
      <c r="B119" s="50" t="s">
        <v>405</v>
      </c>
      <c r="C119" s="114" t="s">
        <v>579</v>
      </c>
    </row>
    <row r="120" spans="1:3" ht="15.75" x14ac:dyDescent="0.25">
      <c r="A120" s="49" t="s">
        <v>162</v>
      </c>
      <c r="B120" s="50" t="s">
        <v>406</v>
      </c>
      <c r="C120" s="114" t="s">
        <v>580</v>
      </c>
    </row>
    <row r="121" spans="1:3" ht="15.75" x14ac:dyDescent="0.25">
      <c r="A121" s="49" t="s">
        <v>163</v>
      </c>
      <c r="B121" s="50" t="s">
        <v>407</v>
      </c>
      <c r="C121" s="114" t="s">
        <v>581</v>
      </c>
    </row>
    <row r="122" spans="1:3" ht="15.75" x14ac:dyDescent="0.25">
      <c r="A122" s="49" t="s">
        <v>164</v>
      </c>
      <c r="B122" s="50" t="s">
        <v>408</v>
      </c>
      <c r="C122" s="115" t="s">
        <v>582</v>
      </c>
    </row>
    <row r="123" spans="1:3" ht="15.75" x14ac:dyDescent="0.25">
      <c r="A123" s="49" t="s">
        <v>165</v>
      </c>
      <c r="B123" s="50" t="s">
        <v>409</v>
      </c>
      <c r="C123" s="114" t="s">
        <v>583</v>
      </c>
    </row>
    <row r="124" spans="1:3" ht="15.75" x14ac:dyDescent="0.25">
      <c r="A124" s="49" t="s">
        <v>166</v>
      </c>
      <c r="B124" s="50" t="s">
        <v>410</v>
      </c>
      <c r="C124" s="114" t="s">
        <v>584</v>
      </c>
    </row>
    <row r="125" spans="1:3" ht="15.75" x14ac:dyDescent="0.25">
      <c r="A125" s="49" t="s">
        <v>167</v>
      </c>
      <c r="B125" s="50" t="s">
        <v>411</v>
      </c>
      <c r="C125" s="114" t="s">
        <v>585</v>
      </c>
    </row>
    <row r="126" spans="1:3" ht="15.75" x14ac:dyDescent="0.25">
      <c r="A126" s="49" t="s">
        <v>168</v>
      </c>
      <c r="B126" s="50" t="s">
        <v>412</v>
      </c>
      <c r="C126" s="114" t="s">
        <v>586</v>
      </c>
    </row>
    <row r="127" spans="1:3" ht="15.75" x14ac:dyDescent="0.25">
      <c r="A127" s="49" t="s">
        <v>169</v>
      </c>
      <c r="B127" s="50" t="s">
        <v>413</v>
      </c>
      <c r="C127" s="114" t="s">
        <v>587</v>
      </c>
    </row>
    <row r="128" spans="1:3" ht="15.75" x14ac:dyDescent="0.25">
      <c r="A128" s="49" t="s">
        <v>170</v>
      </c>
      <c r="B128" s="50" t="s">
        <v>414</v>
      </c>
      <c r="C128" s="114" t="s">
        <v>588</v>
      </c>
    </row>
    <row r="129" spans="1:3" ht="15.75" x14ac:dyDescent="0.25">
      <c r="A129" s="49" t="s">
        <v>171</v>
      </c>
      <c r="B129" s="50" t="s">
        <v>415</v>
      </c>
      <c r="C129" s="114" t="s">
        <v>589</v>
      </c>
    </row>
    <row r="130" spans="1:3" ht="15.75" x14ac:dyDescent="0.25">
      <c r="A130" s="49" t="s">
        <v>172</v>
      </c>
      <c r="B130" s="50" t="s">
        <v>416</v>
      </c>
      <c r="C130" s="114" t="s">
        <v>590</v>
      </c>
    </row>
    <row r="131" spans="1:3" ht="15.75" x14ac:dyDescent="0.25">
      <c r="A131" s="49" t="s">
        <v>173</v>
      </c>
      <c r="B131" s="51" t="s">
        <v>417</v>
      </c>
      <c r="C131" s="114" t="s">
        <v>591</v>
      </c>
    </row>
    <row r="132" spans="1:3" ht="15.75" x14ac:dyDescent="0.25">
      <c r="A132" s="49" t="s">
        <v>174</v>
      </c>
      <c r="B132" s="51" t="s">
        <v>418</v>
      </c>
      <c r="C132" s="118" t="s">
        <v>592</v>
      </c>
    </row>
    <row r="133" spans="1:3" ht="15.75" x14ac:dyDescent="0.25">
      <c r="A133" s="49" t="s">
        <v>175</v>
      </c>
      <c r="B133" s="51" t="s">
        <v>419</v>
      </c>
      <c r="C133" s="118" t="s">
        <v>593</v>
      </c>
    </row>
    <row r="134" spans="1:3" ht="15.75" x14ac:dyDescent="0.25">
      <c r="A134" s="49" t="s">
        <v>176</v>
      </c>
      <c r="B134" s="50" t="s">
        <v>420</v>
      </c>
      <c r="C134" s="118" t="s">
        <v>594</v>
      </c>
    </row>
    <row r="135" spans="1:3" ht="15.75" x14ac:dyDescent="0.25">
      <c r="A135" s="49" t="s">
        <v>177</v>
      </c>
      <c r="B135" s="51" t="s">
        <v>421</v>
      </c>
      <c r="C135" s="118" t="s">
        <v>595</v>
      </c>
    </row>
    <row r="136" spans="1:3" ht="15.75" x14ac:dyDescent="0.25">
      <c r="A136" s="49" t="s">
        <v>178</v>
      </c>
      <c r="B136" s="51" t="s">
        <v>422</v>
      </c>
      <c r="C136" s="118" t="s">
        <v>596</v>
      </c>
    </row>
    <row r="137" spans="1:3" ht="15.75" x14ac:dyDescent="0.25">
      <c r="A137" s="49" t="s">
        <v>179</v>
      </c>
      <c r="B137" s="50" t="s">
        <v>423</v>
      </c>
      <c r="C137" s="118" t="s">
        <v>597</v>
      </c>
    </row>
    <row r="138" spans="1:3" ht="15.75" x14ac:dyDescent="0.25">
      <c r="A138" s="49" t="s">
        <v>180</v>
      </c>
      <c r="B138" s="50" t="s">
        <v>424</v>
      </c>
      <c r="C138" s="118" t="s">
        <v>598</v>
      </c>
    </row>
    <row r="139" spans="1:3" ht="15.75" x14ac:dyDescent="0.25">
      <c r="A139" s="49" t="s">
        <v>181</v>
      </c>
      <c r="B139" s="50" t="s">
        <v>425</v>
      </c>
      <c r="C139" s="118" t="s">
        <v>599</v>
      </c>
    </row>
    <row r="140" spans="1:3" ht="15.75" x14ac:dyDescent="0.25">
      <c r="A140" s="49" t="s">
        <v>182</v>
      </c>
      <c r="B140" s="50" t="s">
        <v>426</v>
      </c>
      <c r="C140" s="114" t="s">
        <v>759</v>
      </c>
    </row>
    <row r="141" spans="1:3" ht="15.75" x14ac:dyDescent="0.25">
      <c r="A141" s="49" t="s">
        <v>183</v>
      </c>
      <c r="B141" s="50" t="s">
        <v>427</v>
      </c>
      <c r="C141" s="118" t="s">
        <v>600</v>
      </c>
    </row>
    <row r="142" spans="1:3" ht="15.75" x14ac:dyDescent="0.25">
      <c r="A142" s="49" t="s">
        <v>184</v>
      </c>
      <c r="B142" s="51" t="s">
        <v>428</v>
      </c>
      <c r="C142" s="114" t="s">
        <v>601</v>
      </c>
    </row>
    <row r="143" spans="1:3" ht="15.75" x14ac:dyDescent="0.25">
      <c r="A143" s="49" t="s">
        <v>185</v>
      </c>
      <c r="B143" s="51" t="s">
        <v>429</v>
      </c>
      <c r="C143" s="114" t="s">
        <v>602</v>
      </c>
    </row>
    <row r="144" spans="1:3" ht="15.75" x14ac:dyDescent="0.25">
      <c r="A144" s="49" t="s">
        <v>186</v>
      </c>
      <c r="B144" s="50" t="s">
        <v>430</v>
      </c>
      <c r="C144" s="114" t="s">
        <v>603</v>
      </c>
    </row>
    <row r="145" spans="1:3" ht="15.75" x14ac:dyDescent="0.25">
      <c r="A145" s="49" t="s">
        <v>187</v>
      </c>
      <c r="B145" s="51" t="s">
        <v>431</v>
      </c>
      <c r="C145" s="115" t="s">
        <v>604</v>
      </c>
    </row>
    <row r="146" spans="1:3" ht="15.75" x14ac:dyDescent="0.25">
      <c r="A146" s="49" t="s">
        <v>188</v>
      </c>
      <c r="B146" s="51" t="s">
        <v>432</v>
      </c>
      <c r="C146" s="114" t="s">
        <v>605</v>
      </c>
    </row>
    <row r="147" spans="1:3" ht="15.75" x14ac:dyDescent="0.25">
      <c r="A147" s="49" t="s">
        <v>189</v>
      </c>
      <c r="B147" s="51" t="s">
        <v>433</v>
      </c>
      <c r="C147" s="114" t="s">
        <v>606</v>
      </c>
    </row>
    <row r="148" spans="1:3" ht="15.75" x14ac:dyDescent="0.25">
      <c r="A148" s="49" t="s">
        <v>190</v>
      </c>
      <c r="B148" s="51" t="s">
        <v>434</v>
      </c>
      <c r="C148" s="114" t="s">
        <v>607</v>
      </c>
    </row>
    <row r="149" spans="1:3" ht="15.75" x14ac:dyDescent="0.25">
      <c r="A149" s="49" t="s">
        <v>191</v>
      </c>
      <c r="B149" s="51" t="s">
        <v>435</v>
      </c>
      <c r="C149" s="114" t="s">
        <v>608</v>
      </c>
    </row>
    <row r="150" spans="1:3" ht="15.75" x14ac:dyDescent="0.25">
      <c r="A150" s="49" t="s">
        <v>192</v>
      </c>
      <c r="B150" s="50" t="s">
        <v>436</v>
      </c>
      <c r="C150" s="114" t="s">
        <v>609</v>
      </c>
    </row>
    <row r="151" spans="1:3" ht="15.75" x14ac:dyDescent="0.25">
      <c r="A151" s="49" t="s">
        <v>193</v>
      </c>
      <c r="B151" s="50" t="s">
        <v>437</v>
      </c>
      <c r="C151" s="114" t="s">
        <v>610</v>
      </c>
    </row>
    <row r="152" spans="1:3" ht="15.75" x14ac:dyDescent="0.25">
      <c r="A152" s="49" t="s">
        <v>194</v>
      </c>
      <c r="B152" s="50" t="s">
        <v>438</v>
      </c>
      <c r="C152" s="114" t="s">
        <v>611</v>
      </c>
    </row>
    <row r="153" spans="1:3" ht="15.75" x14ac:dyDescent="0.25">
      <c r="A153" s="49" t="s">
        <v>195</v>
      </c>
      <c r="B153" s="50" t="s">
        <v>439</v>
      </c>
      <c r="C153" s="114" t="s">
        <v>612</v>
      </c>
    </row>
    <row r="154" spans="1:3" ht="15.75" x14ac:dyDescent="0.25">
      <c r="A154" s="49" t="s">
        <v>196</v>
      </c>
      <c r="B154" s="50" t="s">
        <v>440</v>
      </c>
      <c r="C154" s="114" t="s">
        <v>613</v>
      </c>
    </row>
    <row r="155" spans="1:3" ht="15.75" x14ac:dyDescent="0.25">
      <c r="A155" s="49" t="s">
        <v>197</v>
      </c>
      <c r="B155" s="51" t="s">
        <v>441</v>
      </c>
      <c r="C155" s="114" t="s">
        <v>614</v>
      </c>
    </row>
    <row r="156" spans="1:3" ht="15.75" x14ac:dyDescent="0.25">
      <c r="A156" s="49" t="s">
        <v>198</v>
      </c>
      <c r="B156" s="51" t="s">
        <v>442</v>
      </c>
      <c r="C156" s="115" t="s">
        <v>615</v>
      </c>
    </row>
    <row r="157" spans="1:3" ht="15.75" x14ac:dyDescent="0.25">
      <c r="A157" s="49" t="s">
        <v>199</v>
      </c>
      <c r="B157" s="51" t="s">
        <v>443</v>
      </c>
      <c r="C157" s="114" t="s">
        <v>616</v>
      </c>
    </row>
    <row r="158" spans="1:3" ht="15.75" x14ac:dyDescent="0.25">
      <c r="A158" s="49" t="s">
        <v>200</v>
      </c>
      <c r="B158" s="51" t="s">
        <v>444</v>
      </c>
      <c r="C158" s="114" t="s">
        <v>617</v>
      </c>
    </row>
    <row r="159" spans="1:3" ht="15.75" x14ac:dyDescent="0.25">
      <c r="A159" s="49" t="s">
        <v>201</v>
      </c>
      <c r="B159" s="51" t="s">
        <v>445</v>
      </c>
      <c r="C159" s="114" t="s">
        <v>618</v>
      </c>
    </row>
    <row r="160" spans="1:3" ht="15.75" x14ac:dyDescent="0.25">
      <c r="A160" s="49" t="s">
        <v>202</v>
      </c>
      <c r="B160" s="51" t="s">
        <v>446</v>
      </c>
      <c r="C160" s="115" t="s">
        <v>619</v>
      </c>
    </row>
    <row r="161" spans="1:3" ht="15.75" x14ac:dyDescent="0.25">
      <c r="A161" s="49" t="s">
        <v>203</v>
      </c>
      <c r="B161" s="51" t="s">
        <v>447</v>
      </c>
      <c r="C161" s="115" t="s">
        <v>620</v>
      </c>
    </row>
    <row r="162" spans="1:3" ht="15.75" x14ac:dyDescent="0.25">
      <c r="A162" s="49" t="s">
        <v>204</v>
      </c>
      <c r="B162" s="50" t="s">
        <v>448</v>
      </c>
      <c r="C162" s="114" t="s">
        <v>621</v>
      </c>
    </row>
    <row r="163" spans="1:3" ht="15.75" x14ac:dyDescent="0.25">
      <c r="A163" s="49" t="s">
        <v>205</v>
      </c>
      <c r="B163" s="50" t="s">
        <v>449</v>
      </c>
      <c r="C163" s="114" t="s">
        <v>622</v>
      </c>
    </row>
    <row r="164" spans="1:3" ht="15.75" x14ac:dyDescent="0.25">
      <c r="A164" s="49" t="s">
        <v>206</v>
      </c>
      <c r="B164" s="50" t="s">
        <v>450</v>
      </c>
      <c r="C164" s="114" t="s">
        <v>623</v>
      </c>
    </row>
    <row r="165" spans="1:3" ht="15.75" x14ac:dyDescent="0.25">
      <c r="A165" s="49" t="s">
        <v>207</v>
      </c>
      <c r="B165" s="50" t="s">
        <v>451</v>
      </c>
      <c r="C165" s="114" t="s">
        <v>624</v>
      </c>
    </row>
    <row r="166" spans="1:3" ht="15.75" x14ac:dyDescent="0.25">
      <c r="A166" s="49" t="s">
        <v>208</v>
      </c>
      <c r="B166" s="50" t="s">
        <v>452</v>
      </c>
      <c r="C166" s="114" t="s">
        <v>625</v>
      </c>
    </row>
    <row r="167" spans="1:3" ht="15.75" x14ac:dyDescent="0.25">
      <c r="A167" s="49" t="s">
        <v>209</v>
      </c>
      <c r="B167" s="50" t="s">
        <v>453</v>
      </c>
      <c r="C167" s="114" t="s">
        <v>626</v>
      </c>
    </row>
    <row r="168" spans="1:3" ht="15.75" x14ac:dyDescent="0.25">
      <c r="A168" s="49" t="s">
        <v>210</v>
      </c>
      <c r="B168" s="50" t="s">
        <v>454</v>
      </c>
      <c r="C168" s="114" t="s">
        <v>627</v>
      </c>
    </row>
    <row r="169" spans="1:3" ht="15.75" x14ac:dyDescent="0.25">
      <c r="A169" s="49" t="s">
        <v>211</v>
      </c>
      <c r="B169" s="51" t="s">
        <v>455</v>
      </c>
      <c r="C169" s="115" t="s">
        <v>628</v>
      </c>
    </row>
    <row r="170" spans="1:3" ht="15.75" x14ac:dyDescent="0.25">
      <c r="A170" s="49" t="s">
        <v>212</v>
      </c>
      <c r="B170" s="50" t="s">
        <v>456</v>
      </c>
      <c r="C170" s="114" t="s">
        <v>629</v>
      </c>
    </row>
    <row r="171" spans="1:3" ht="15.75" x14ac:dyDescent="0.25">
      <c r="A171" s="49" t="s">
        <v>213</v>
      </c>
      <c r="B171" s="50" t="s">
        <v>457</v>
      </c>
      <c r="C171" s="114" t="s">
        <v>630</v>
      </c>
    </row>
    <row r="172" spans="1:3" ht="15.75" x14ac:dyDescent="0.25">
      <c r="A172" s="49" t="s">
        <v>214</v>
      </c>
      <c r="B172" s="50" t="s">
        <v>458</v>
      </c>
      <c r="C172" s="114" t="s">
        <v>631</v>
      </c>
    </row>
    <row r="173" spans="1:3" ht="15.75" x14ac:dyDescent="0.25">
      <c r="A173" s="49" t="s">
        <v>215</v>
      </c>
      <c r="B173" s="50" t="s">
        <v>459</v>
      </c>
      <c r="C173" s="114" t="s">
        <v>632</v>
      </c>
    </row>
    <row r="174" spans="1:3" ht="15.75" x14ac:dyDescent="0.25">
      <c r="A174" s="49" t="s">
        <v>216</v>
      </c>
      <c r="B174" s="50" t="s">
        <v>460</v>
      </c>
      <c r="C174" s="114" t="s">
        <v>633</v>
      </c>
    </row>
    <row r="175" spans="1:3" ht="15.75" x14ac:dyDescent="0.25">
      <c r="A175" s="49" t="s">
        <v>217</v>
      </c>
      <c r="B175" s="50" t="s">
        <v>461</v>
      </c>
      <c r="C175" s="114" t="s">
        <v>634</v>
      </c>
    </row>
    <row r="176" spans="1:3" ht="15.75" x14ac:dyDescent="0.25">
      <c r="A176" s="49" t="s">
        <v>218</v>
      </c>
      <c r="B176" s="50" t="s">
        <v>462</v>
      </c>
      <c r="C176" s="114" t="s">
        <v>635</v>
      </c>
    </row>
    <row r="177" spans="1:3" ht="15.75" x14ac:dyDescent="0.25">
      <c r="A177" s="49" t="s">
        <v>219</v>
      </c>
      <c r="B177" s="50" t="s">
        <v>463</v>
      </c>
      <c r="C177" s="114" t="s">
        <v>636</v>
      </c>
    </row>
    <row r="178" spans="1:3" ht="15.75" x14ac:dyDescent="0.25">
      <c r="A178" s="49" t="s">
        <v>220</v>
      </c>
      <c r="B178" s="50" t="s">
        <v>464</v>
      </c>
      <c r="C178" s="114" t="s">
        <v>637</v>
      </c>
    </row>
    <row r="179" spans="1:3" ht="15.75" x14ac:dyDescent="0.25">
      <c r="A179" s="49" t="s">
        <v>221</v>
      </c>
      <c r="B179" s="50" t="s">
        <v>465</v>
      </c>
      <c r="C179" s="114" t="s">
        <v>638</v>
      </c>
    </row>
    <row r="180" spans="1:3" ht="15.75" x14ac:dyDescent="0.25">
      <c r="A180" s="49" t="s">
        <v>222</v>
      </c>
      <c r="B180" s="51" t="s">
        <v>466</v>
      </c>
      <c r="C180" s="115" t="s">
        <v>639</v>
      </c>
    </row>
    <row r="181" spans="1:3" ht="15.75" x14ac:dyDescent="0.25">
      <c r="A181" s="49" t="s">
        <v>223</v>
      </c>
      <c r="B181" s="50" t="s">
        <v>467</v>
      </c>
      <c r="C181" s="114" t="s">
        <v>640</v>
      </c>
    </row>
    <row r="182" spans="1:3" ht="15.75" x14ac:dyDescent="0.25">
      <c r="A182" s="49" t="s">
        <v>224</v>
      </c>
      <c r="B182" s="50" t="s">
        <v>468</v>
      </c>
      <c r="C182" s="114" t="s">
        <v>641</v>
      </c>
    </row>
    <row r="183" spans="1:3" ht="15.75" x14ac:dyDescent="0.25">
      <c r="A183" s="49" t="s">
        <v>225</v>
      </c>
      <c r="B183" s="50" t="s">
        <v>469</v>
      </c>
      <c r="C183" s="114" t="s">
        <v>642</v>
      </c>
    </row>
    <row r="184" spans="1:3" ht="15.75" x14ac:dyDescent="0.25">
      <c r="A184" s="49" t="s">
        <v>226</v>
      </c>
      <c r="B184" s="50" t="s">
        <v>470</v>
      </c>
      <c r="C184" s="114" t="s">
        <v>643</v>
      </c>
    </row>
    <row r="185" spans="1:3" ht="15.75" x14ac:dyDescent="0.25">
      <c r="A185" s="49" t="s">
        <v>227</v>
      </c>
      <c r="B185" s="50" t="s">
        <v>471</v>
      </c>
      <c r="C185" s="114" t="s">
        <v>644</v>
      </c>
    </row>
    <row r="186" spans="1:3" ht="15.75" x14ac:dyDescent="0.25">
      <c r="A186" s="49" t="s">
        <v>228</v>
      </c>
      <c r="B186" s="50" t="s">
        <v>472</v>
      </c>
      <c r="C186" s="114" t="s">
        <v>645</v>
      </c>
    </row>
    <row r="187" spans="1:3" ht="15.75" x14ac:dyDescent="0.25">
      <c r="A187" s="49" t="s">
        <v>229</v>
      </c>
      <c r="B187" s="50" t="s">
        <v>473</v>
      </c>
      <c r="C187" s="114" t="s">
        <v>646</v>
      </c>
    </row>
    <row r="188" spans="1:3" ht="15.75" x14ac:dyDescent="0.25">
      <c r="A188" s="49" t="s">
        <v>230</v>
      </c>
      <c r="B188" s="50" t="s">
        <v>474</v>
      </c>
      <c r="C188" s="114" t="s">
        <v>647</v>
      </c>
    </row>
    <row r="189" spans="1:3" ht="15.75" x14ac:dyDescent="0.25">
      <c r="A189" s="49" t="s">
        <v>231</v>
      </c>
      <c r="B189" s="50" t="s">
        <v>475</v>
      </c>
      <c r="C189" s="114" t="s">
        <v>648</v>
      </c>
    </row>
    <row r="190" spans="1:3" ht="15.75" x14ac:dyDescent="0.25">
      <c r="A190" s="49" t="s">
        <v>232</v>
      </c>
      <c r="B190" s="50" t="s">
        <v>476</v>
      </c>
      <c r="C190" s="114" t="s">
        <v>649</v>
      </c>
    </row>
    <row r="191" spans="1:3" ht="15.75" x14ac:dyDescent="0.25">
      <c r="A191" s="49" t="s">
        <v>233</v>
      </c>
      <c r="B191" s="50" t="s">
        <v>477</v>
      </c>
      <c r="C191" s="114" t="s">
        <v>650</v>
      </c>
    </row>
    <row r="192" spans="1:3" ht="15.75" x14ac:dyDescent="0.25">
      <c r="A192" s="49" t="s">
        <v>234</v>
      </c>
      <c r="B192" s="50" t="s">
        <v>478</v>
      </c>
      <c r="C192" s="114" t="s">
        <v>651</v>
      </c>
    </row>
    <row r="193" spans="1:3" ht="15.75" x14ac:dyDescent="0.25">
      <c r="A193" s="49" t="s">
        <v>235</v>
      </c>
      <c r="B193" s="50" t="s">
        <v>479</v>
      </c>
      <c r="C193" s="114" t="s">
        <v>652</v>
      </c>
    </row>
    <row r="194" spans="1:3" ht="15.75" x14ac:dyDescent="0.25">
      <c r="A194" s="49" t="s">
        <v>236</v>
      </c>
      <c r="B194" s="50" t="s">
        <v>480</v>
      </c>
      <c r="C194" s="114" t="s">
        <v>653</v>
      </c>
    </row>
    <row r="195" spans="1:3" ht="15.75" x14ac:dyDescent="0.25">
      <c r="A195" s="49" t="s">
        <v>237</v>
      </c>
      <c r="B195" s="50" t="s">
        <v>481</v>
      </c>
      <c r="C195" s="114" t="s">
        <v>654</v>
      </c>
    </row>
    <row r="196" spans="1:3" ht="15.75" x14ac:dyDescent="0.25">
      <c r="A196" s="49" t="s">
        <v>238</v>
      </c>
      <c r="B196" s="50" t="s">
        <v>482</v>
      </c>
      <c r="C196" s="114" t="s">
        <v>655</v>
      </c>
    </row>
    <row r="197" spans="1:3" ht="15.75" x14ac:dyDescent="0.25">
      <c r="A197" s="49" t="s">
        <v>239</v>
      </c>
      <c r="B197" s="50" t="s">
        <v>483</v>
      </c>
      <c r="C197" s="114" t="s">
        <v>656</v>
      </c>
    </row>
    <row r="198" spans="1:3" ht="15.75" x14ac:dyDescent="0.25">
      <c r="A198" s="49" t="s">
        <v>240</v>
      </c>
      <c r="B198" s="50" t="s">
        <v>484</v>
      </c>
      <c r="C198" s="114" t="s">
        <v>657</v>
      </c>
    </row>
    <row r="199" spans="1:3" ht="15.75" x14ac:dyDescent="0.25">
      <c r="A199" s="49" t="s">
        <v>241</v>
      </c>
      <c r="B199" s="50" t="s">
        <v>485</v>
      </c>
      <c r="C199" s="114" t="s">
        <v>658</v>
      </c>
    </row>
    <row r="200" spans="1:3" ht="15.75" x14ac:dyDescent="0.25">
      <c r="A200" s="49" t="s">
        <v>242</v>
      </c>
      <c r="B200" s="50" t="s">
        <v>486</v>
      </c>
      <c r="C200" s="114" t="s">
        <v>659</v>
      </c>
    </row>
    <row r="201" spans="1:3" ht="15.75" x14ac:dyDescent="0.25">
      <c r="A201" s="49" t="s">
        <v>243</v>
      </c>
      <c r="B201" s="50" t="s">
        <v>487</v>
      </c>
      <c r="C201" s="114" t="s">
        <v>660</v>
      </c>
    </row>
    <row r="202" spans="1:3" ht="15.75" x14ac:dyDescent="0.25">
      <c r="A202" s="49" t="s">
        <v>244</v>
      </c>
      <c r="B202" s="50" t="s">
        <v>488</v>
      </c>
      <c r="C202" s="114" t="s">
        <v>661</v>
      </c>
    </row>
    <row r="203" spans="1:3" ht="15.75" x14ac:dyDescent="0.25">
      <c r="A203" s="49" t="s">
        <v>245</v>
      </c>
      <c r="B203" s="50" t="s">
        <v>489</v>
      </c>
      <c r="C203" s="114" t="s">
        <v>662</v>
      </c>
    </row>
    <row r="204" spans="1:3" ht="15.75" x14ac:dyDescent="0.25">
      <c r="A204" s="49" t="s">
        <v>246</v>
      </c>
      <c r="B204" s="50" t="s">
        <v>490</v>
      </c>
      <c r="C204" s="114" t="s">
        <v>663</v>
      </c>
    </row>
    <row r="205" spans="1:3" ht="15.75" x14ac:dyDescent="0.25">
      <c r="A205" s="49" t="s">
        <v>247</v>
      </c>
      <c r="B205" s="50" t="s">
        <v>491</v>
      </c>
      <c r="C205" s="114" t="s">
        <v>664</v>
      </c>
    </row>
    <row r="206" spans="1:3" ht="15.75" x14ac:dyDescent="0.25">
      <c r="A206" s="49" t="s">
        <v>248</v>
      </c>
      <c r="B206" s="50" t="s">
        <v>492</v>
      </c>
      <c r="C206" s="115" t="s">
        <v>665</v>
      </c>
    </row>
    <row r="207" spans="1:3" ht="15.75" x14ac:dyDescent="0.25">
      <c r="A207" s="49" t="s">
        <v>249</v>
      </c>
      <c r="B207" s="50" t="s">
        <v>493</v>
      </c>
      <c r="C207" s="114" t="s">
        <v>666</v>
      </c>
    </row>
    <row r="208" spans="1:3" ht="15.75" x14ac:dyDescent="0.25">
      <c r="A208" s="49" t="s">
        <v>250</v>
      </c>
      <c r="B208" s="50" t="s">
        <v>494</v>
      </c>
      <c r="C208" s="114" t="s">
        <v>667</v>
      </c>
    </row>
    <row r="209" spans="1:3" ht="15.75" x14ac:dyDescent="0.25">
      <c r="A209" s="49" t="s">
        <v>251</v>
      </c>
      <c r="B209" s="51" t="s">
        <v>495</v>
      </c>
      <c r="C209" s="114" t="s">
        <v>668</v>
      </c>
    </row>
    <row r="210" spans="1:3" ht="15.75" x14ac:dyDescent="0.25">
      <c r="A210" s="49" t="s">
        <v>252</v>
      </c>
      <c r="B210" s="51" t="s">
        <v>496</v>
      </c>
      <c r="C210" s="114" t="s">
        <v>669</v>
      </c>
    </row>
    <row r="211" spans="1:3" ht="15.75" x14ac:dyDescent="0.25">
      <c r="A211" s="49" t="s">
        <v>253</v>
      </c>
      <c r="B211" s="51" t="s">
        <v>497</v>
      </c>
      <c r="C211" s="114" t="s">
        <v>670</v>
      </c>
    </row>
    <row r="212" spans="1:3" ht="15.75" x14ac:dyDescent="0.25">
      <c r="A212" s="49" t="s">
        <v>254</v>
      </c>
      <c r="B212" s="51" t="s">
        <v>498</v>
      </c>
      <c r="C212" s="114" t="s">
        <v>671</v>
      </c>
    </row>
    <row r="213" spans="1:3" ht="15.75" x14ac:dyDescent="0.25">
      <c r="A213" s="49" t="s">
        <v>255</v>
      </c>
      <c r="B213" s="51" t="s">
        <v>499</v>
      </c>
      <c r="C213" s="114" t="s">
        <v>672</v>
      </c>
    </row>
    <row r="214" spans="1:3" ht="15.75" x14ac:dyDescent="0.25">
      <c r="A214" s="49" t="s">
        <v>256</v>
      </c>
      <c r="B214" s="51" t="s">
        <v>500</v>
      </c>
      <c r="C214" s="114" t="s">
        <v>673</v>
      </c>
    </row>
    <row r="215" spans="1:3" ht="15.75" x14ac:dyDescent="0.25">
      <c r="A215" s="49" t="s">
        <v>257</v>
      </c>
      <c r="B215" s="50" t="s">
        <v>501</v>
      </c>
      <c r="C215" s="114" t="s">
        <v>674</v>
      </c>
    </row>
    <row r="216" spans="1:3" ht="15.75" x14ac:dyDescent="0.25">
      <c r="A216" s="49" t="s">
        <v>258</v>
      </c>
      <c r="B216" s="50" t="s">
        <v>502</v>
      </c>
      <c r="C216" s="114" t="s">
        <v>675</v>
      </c>
    </row>
    <row r="217" spans="1:3" ht="15.75" x14ac:dyDescent="0.25">
      <c r="A217" s="49" t="s">
        <v>259</v>
      </c>
      <c r="B217" s="50" t="s">
        <v>503</v>
      </c>
      <c r="C217" s="114" t="s">
        <v>676</v>
      </c>
    </row>
    <row r="218" spans="1:3" ht="15.75" x14ac:dyDescent="0.25">
      <c r="A218" s="49" t="s">
        <v>260</v>
      </c>
      <c r="B218" s="51" t="s">
        <v>504</v>
      </c>
      <c r="C218" s="114" t="s">
        <v>677</v>
      </c>
    </row>
    <row r="219" spans="1:3" ht="15.75" x14ac:dyDescent="0.25">
      <c r="A219" s="49" t="s">
        <v>261</v>
      </c>
      <c r="B219" s="51" t="s">
        <v>505</v>
      </c>
      <c r="C219" s="114" t="s">
        <v>678</v>
      </c>
    </row>
    <row r="220" spans="1:3" ht="15.75" x14ac:dyDescent="0.25">
      <c r="A220" s="49" t="s">
        <v>262</v>
      </c>
      <c r="B220" s="51" t="s">
        <v>506</v>
      </c>
      <c r="C220" s="114" t="s">
        <v>679</v>
      </c>
    </row>
    <row r="221" spans="1:3" ht="15.75" x14ac:dyDescent="0.25">
      <c r="A221" s="49" t="s">
        <v>263</v>
      </c>
      <c r="B221" s="51" t="s">
        <v>507</v>
      </c>
      <c r="C221" s="114" t="s">
        <v>680</v>
      </c>
    </row>
    <row r="222" spans="1:3" ht="15.75" x14ac:dyDescent="0.25">
      <c r="A222" s="49" t="s">
        <v>264</v>
      </c>
      <c r="B222" s="51" t="s">
        <v>508</v>
      </c>
      <c r="C222" s="114" t="s">
        <v>681</v>
      </c>
    </row>
    <row r="223" spans="1:3" ht="15.75" x14ac:dyDescent="0.25">
      <c r="A223" s="49" t="s">
        <v>265</v>
      </c>
      <c r="B223" s="51" t="s">
        <v>509</v>
      </c>
      <c r="C223" s="114" t="s">
        <v>682</v>
      </c>
    </row>
    <row r="224" spans="1:3" ht="15.75" x14ac:dyDescent="0.25">
      <c r="A224" s="49" t="s">
        <v>266</v>
      </c>
      <c r="B224" s="51" t="s">
        <v>510</v>
      </c>
      <c r="C224" s="114" t="s">
        <v>683</v>
      </c>
    </row>
    <row r="225" spans="1:3" ht="15.75" x14ac:dyDescent="0.25">
      <c r="A225" s="49" t="s">
        <v>267</v>
      </c>
      <c r="B225" s="50" t="s">
        <v>511</v>
      </c>
      <c r="C225" s="114" t="s">
        <v>684</v>
      </c>
    </row>
    <row r="226" spans="1:3" ht="15.75" x14ac:dyDescent="0.25">
      <c r="A226" s="49" t="s">
        <v>268</v>
      </c>
      <c r="B226" s="50" t="s">
        <v>511</v>
      </c>
      <c r="C226" s="114" t="s">
        <v>685</v>
      </c>
    </row>
    <row r="227" spans="1:3" ht="15.75" x14ac:dyDescent="0.25">
      <c r="A227" s="49" t="s">
        <v>269</v>
      </c>
      <c r="B227" s="50" t="s">
        <v>512</v>
      </c>
      <c r="C227" s="114" t="s">
        <v>686</v>
      </c>
    </row>
    <row r="228" spans="1:3" ht="15.75" x14ac:dyDescent="0.25">
      <c r="A228" s="49" t="s">
        <v>270</v>
      </c>
      <c r="B228" s="50" t="s">
        <v>513</v>
      </c>
      <c r="C228" s="114" t="s">
        <v>687</v>
      </c>
    </row>
    <row r="229" spans="1:3" ht="15.75" x14ac:dyDescent="0.25">
      <c r="A229" s="49" t="s">
        <v>271</v>
      </c>
      <c r="B229" s="50" t="s">
        <v>514</v>
      </c>
      <c r="C229" s="114" t="s">
        <v>688</v>
      </c>
    </row>
    <row r="230" spans="1:3" ht="15.75" x14ac:dyDescent="0.25">
      <c r="A230" s="49" t="s">
        <v>272</v>
      </c>
      <c r="B230" s="50" t="s">
        <v>514</v>
      </c>
      <c r="C230" s="114" t="s">
        <v>689</v>
      </c>
    </row>
    <row r="231" spans="1:3" ht="15.75" x14ac:dyDescent="0.25">
      <c r="A231" s="49" t="s">
        <v>273</v>
      </c>
      <c r="B231" s="50" t="s">
        <v>514</v>
      </c>
      <c r="C231" s="114" t="s">
        <v>690</v>
      </c>
    </row>
    <row r="232" spans="1:3" ht="15.75" x14ac:dyDescent="0.25">
      <c r="A232" s="49" t="s">
        <v>274</v>
      </c>
      <c r="B232" s="50" t="s">
        <v>514</v>
      </c>
      <c r="C232" s="114" t="s">
        <v>691</v>
      </c>
    </row>
    <row r="233" spans="1:3" ht="15.75" x14ac:dyDescent="0.25">
      <c r="A233" s="49" t="s">
        <v>275</v>
      </c>
      <c r="B233" s="50" t="s">
        <v>514</v>
      </c>
      <c r="C233" s="114" t="s">
        <v>692</v>
      </c>
    </row>
    <row r="234" spans="1:3" ht="15.75" x14ac:dyDescent="0.25">
      <c r="A234" s="49" t="s">
        <v>276</v>
      </c>
      <c r="B234" s="50" t="s">
        <v>511</v>
      </c>
      <c r="C234" s="114" t="s">
        <v>693</v>
      </c>
    </row>
    <row r="235" spans="1:3" ht="15.75" x14ac:dyDescent="0.25">
      <c r="A235" s="49" t="s">
        <v>277</v>
      </c>
      <c r="B235" s="50" t="s">
        <v>511</v>
      </c>
      <c r="C235" s="114" t="s">
        <v>694</v>
      </c>
    </row>
    <row r="236" spans="1:3" ht="15.75" x14ac:dyDescent="0.25">
      <c r="A236" s="49" t="s">
        <v>278</v>
      </c>
      <c r="B236" s="50" t="s">
        <v>512</v>
      </c>
      <c r="C236" s="114" t="s">
        <v>695</v>
      </c>
    </row>
    <row r="237" spans="1:3" ht="15.75" x14ac:dyDescent="0.25">
      <c r="A237" s="49" t="s">
        <v>279</v>
      </c>
      <c r="B237" s="50" t="s">
        <v>512</v>
      </c>
      <c r="C237" s="114" t="s">
        <v>696</v>
      </c>
    </row>
    <row r="238" spans="1:3" ht="15.75" x14ac:dyDescent="0.25">
      <c r="A238" s="49" t="s">
        <v>280</v>
      </c>
      <c r="B238" s="50" t="s">
        <v>511</v>
      </c>
      <c r="C238" s="114" t="s">
        <v>697</v>
      </c>
    </row>
    <row r="239" spans="1:3" ht="15.75" x14ac:dyDescent="0.25">
      <c r="A239" s="49" t="s">
        <v>281</v>
      </c>
      <c r="B239" s="50" t="s">
        <v>511</v>
      </c>
      <c r="C239" s="114" t="s">
        <v>698</v>
      </c>
    </row>
    <row r="240" spans="1:3" ht="15.75" x14ac:dyDescent="0.25">
      <c r="A240" s="49" t="s">
        <v>282</v>
      </c>
      <c r="B240" s="50" t="s">
        <v>511</v>
      </c>
      <c r="C240" s="114" t="s">
        <v>699</v>
      </c>
    </row>
    <row r="241" spans="1:3" ht="15.75" x14ac:dyDescent="0.25">
      <c r="A241" s="49" t="s">
        <v>283</v>
      </c>
      <c r="B241" s="50" t="s">
        <v>511</v>
      </c>
      <c r="C241" s="114" t="s">
        <v>700</v>
      </c>
    </row>
    <row r="242" spans="1:3" ht="15.75" x14ac:dyDescent="0.25">
      <c r="A242" s="49" t="s">
        <v>284</v>
      </c>
      <c r="B242" s="50" t="s">
        <v>515</v>
      </c>
      <c r="C242" s="114" t="s">
        <v>701</v>
      </c>
    </row>
    <row r="243" spans="1:3" ht="15.75" x14ac:dyDescent="0.25">
      <c r="A243" s="49" t="s">
        <v>285</v>
      </c>
      <c r="B243" s="50" t="s">
        <v>515</v>
      </c>
      <c r="C243" s="114" t="s">
        <v>702</v>
      </c>
    </row>
    <row r="244" spans="1:3" ht="15.75" x14ac:dyDescent="0.25">
      <c r="A244" s="49" t="s">
        <v>286</v>
      </c>
      <c r="B244" s="50" t="s">
        <v>515</v>
      </c>
      <c r="C244" s="114" t="s">
        <v>703</v>
      </c>
    </row>
    <row r="245" spans="1:3" ht="15.75" x14ac:dyDescent="0.25">
      <c r="A245" s="49" t="s">
        <v>287</v>
      </c>
      <c r="B245" s="50" t="s">
        <v>515</v>
      </c>
      <c r="C245" s="114" t="s">
        <v>704</v>
      </c>
    </row>
    <row r="246" spans="1:3" ht="15.75" x14ac:dyDescent="0.25">
      <c r="A246" s="49" t="s">
        <v>288</v>
      </c>
      <c r="B246" s="50" t="s">
        <v>515</v>
      </c>
      <c r="C246" s="114" t="s">
        <v>705</v>
      </c>
    </row>
    <row r="247" spans="1:3" ht="15.75" x14ac:dyDescent="0.25">
      <c r="A247" s="49" t="s">
        <v>289</v>
      </c>
      <c r="B247" s="50" t="s">
        <v>511</v>
      </c>
      <c r="C247" s="114" t="s">
        <v>706</v>
      </c>
    </row>
    <row r="248" spans="1:3" ht="15.75" x14ac:dyDescent="0.25">
      <c r="A248" s="49" t="s">
        <v>290</v>
      </c>
      <c r="B248" s="50" t="s">
        <v>511</v>
      </c>
      <c r="C248" s="114" t="s">
        <v>707</v>
      </c>
    </row>
    <row r="249" spans="1:3" ht="15.75" x14ac:dyDescent="0.25">
      <c r="A249" s="49" t="s">
        <v>291</v>
      </c>
      <c r="B249" s="50" t="s">
        <v>511</v>
      </c>
      <c r="C249" s="114" t="s">
        <v>708</v>
      </c>
    </row>
    <row r="250" spans="1:3" ht="15.75" x14ac:dyDescent="0.25">
      <c r="A250" s="49" t="s">
        <v>292</v>
      </c>
      <c r="B250" s="50" t="s">
        <v>511</v>
      </c>
      <c r="C250" s="114" t="s">
        <v>709</v>
      </c>
    </row>
    <row r="251" spans="1:3" ht="15.75" x14ac:dyDescent="0.25">
      <c r="A251" s="49" t="s">
        <v>293</v>
      </c>
      <c r="B251" s="50" t="s">
        <v>511</v>
      </c>
      <c r="C251" s="114" t="s">
        <v>710</v>
      </c>
    </row>
    <row r="252" spans="1:3" ht="15.75" x14ac:dyDescent="0.25">
      <c r="A252" s="49" t="s">
        <v>294</v>
      </c>
      <c r="B252" s="50" t="s">
        <v>511</v>
      </c>
      <c r="C252" s="114" t="s">
        <v>711</v>
      </c>
    </row>
    <row r="253" spans="1:3" ht="15.75" x14ac:dyDescent="0.25">
      <c r="A253" s="49" t="s">
        <v>295</v>
      </c>
      <c r="B253" s="50" t="s">
        <v>511</v>
      </c>
      <c r="C253" s="114" t="s">
        <v>712</v>
      </c>
    </row>
    <row r="254" spans="1:3" ht="15.75" x14ac:dyDescent="0.25">
      <c r="A254" s="49" t="s">
        <v>296</v>
      </c>
      <c r="B254" s="50" t="s">
        <v>511</v>
      </c>
      <c r="C254" s="114" t="s">
        <v>713</v>
      </c>
    </row>
    <row r="255" spans="1:3" ht="15.75" x14ac:dyDescent="0.25">
      <c r="A255" s="49" t="s">
        <v>297</v>
      </c>
      <c r="B255" s="50" t="s">
        <v>511</v>
      </c>
      <c r="C255" s="114" t="s">
        <v>714</v>
      </c>
    </row>
    <row r="256" spans="1:3" ht="15.75" x14ac:dyDescent="0.25">
      <c r="A256" s="49" t="s">
        <v>298</v>
      </c>
      <c r="B256" s="50" t="s">
        <v>511</v>
      </c>
      <c r="C256" s="114" t="s">
        <v>715</v>
      </c>
    </row>
    <row r="257" spans="1:3" ht="15.75" x14ac:dyDescent="0.25">
      <c r="A257" s="49" t="s">
        <v>299</v>
      </c>
      <c r="B257" s="50" t="s">
        <v>511</v>
      </c>
      <c r="C257" s="114" t="s">
        <v>716</v>
      </c>
    </row>
    <row r="258" spans="1:3" ht="15.75" x14ac:dyDescent="0.25">
      <c r="A258" s="49" t="s">
        <v>300</v>
      </c>
      <c r="B258" s="50" t="s">
        <v>511</v>
      </c>
      <c r="C258" s="114" t="s">
        <v>717</v>
      </c>
    </row>
    <row r="259" spans="1:3" ht="15.75" x14ac:dyDescent="0.25">
      <c r="A259" s="49" t="s">
        <v>301</v>
      </c>
      <c r="B259" s="50" t="s">
        <v>511</v>
      </c>
      <c r="C259" s="114" t="s">
        <v>718</v>
      </c>
    </row>
    <row r="260" spans="1:3" ht="15.75" x14ac:dyDescent="0.25">
      <c r="A260" s="49" t="s">
        <v>302</v>
      </c>
      <c r="B260" s="50" t="s">
        <v>511</v>
      </c>
      <c r="C260" s="114" t="s">
        <v>719</v>
      </c>
    </row>
    <row r="261" spans="1:3" ht="15.75" x14ac:dyDescent="0.25">
      <c r="A261" s="49" t="s">
        <v>303</v>
      </c>
      <c r="B261" s="50" t="s">
        <v>511</v>
      </c>
      <c r="C261" s="114" t="s">
        <v>720</v>
      </c>
    </row>
    <row r="262" spans="1:3" ht="15.75" x14ac:dyDescent="0.25">
      <c r="A262" s="49" t="s">
        <v>304</v>
      </c>
      <c r="B262" s="50" t="s">
        <v>512</v>
      </c>
      <c r="C262" s="114" t="s">
        <v>721</v>
      </c>
    </row>
    <row r="263" spans="1:3" ht="15.75" x14ac:dyDescent="0.25">
      <c r="A263" s="49" t="s">
        <v>305</v>
      </c>
      <c r="B263" s="50" t="s">
        <v>512</v>
      </c>
      <c r="C263" s="114" t="s">
        <v>722</v>
      </c>
    </row>
    <row r="264" spans="1:3" ht="15.75" x14ac:dyDescent="0.25">
      <c r="A264" s="49" t="s">
        <v>306</v>
      </c>
      <c r="B264" s="50" t="s">
        <v>512</v>
      </c>
      <c r="C264" s="114" t="s">
        <v>723</v>
      </c>
    </row>
    <row r="265" spans="1:3" ht="15.75" x14ac:dyDescent="0.25">
      <c r="A265" s="49" t="s">
        <v>307</v>
      </c>
      <c r="B265" s="50" t="s">
        <v>516</v>
      </c>
      <c r="C265" s="114" t="s">
        <v>724</v>
      </c>
    </row>
    <row r="266" spans="1:3" ht="15.75" x14ac:dyDescent="0.25">
      <c r="A266" s="49" t="s">
        <v>308</v>
      </c>
      <c r="B266" s="50" t="s">
        <v>511</v>
      </c>
      <c r="C266" s="114" t="s">
        <v>725</v>
      </c>
    </row>
    <row r="267" spans="1:3" ht="15.75" x14ac:dyDescent="0.25">
      <c r="A267" s="49" t="s">
        <v>309</v>
      </c>
      <c r="B267" s="50" t="s">
        <v>511</v>
      </c>
      <c r="C267" s="114" t="s">
        <v>726</v>
      </c>
    </row>
    <row r="268" spans="1:3" ht="15.75" x14ac:dyDescent="0.25">
      <c r="A268" s="49" t="s">
        <v>310</v>
      </c>
      <c r="B268" s="50" t="s">
        <v>511</v>
      </c>
      <c r="C268" s="114" t="s">
        <v>727</v>
      </c>
    </row>
    <row r="269" spans="1:3" ht="15.75" x14ac:dyDescent="0.25">
      <c r="A269" s="49" t="s">
        <v>311</v>
      </c>
      <c r="B269" s="50" t="s">
        <v>513</v>
      </c>
      <c r="C269" s="114" t="s">
        <v>728</v>
      </c>
    </row>
    <row r="270" spans="1:3" ht="15.75" x14ac:dyDescent="0.25">
      <c r="A270" s="49" t="s">
        <v>312</v>
      </c>
      <c r="B270" s="50" t="s">
        <v>513</v>
      </c>
      <c r="C270" s="114" t="s">
        <v>729</v>
      </c>
    </row>
    <row r="271" spans="1:3" ht="15.75" x14ac:dyDescent="0.25">
      <c r="A271" s="49" t="s">
        <v>313</v>
      </c>
      <c r="B271" s="50" t="s">
        <v>513</v>
      </c>
      <c r="C271" s="114" t="s">
        <v>730</v>
      </c>
    </row>
    <row r="272" spans="1:3" ht="15.75" x14ac:dyDescent="0.25">
      <c r="A272" s="49" t="s">
        <v>314</v>
      </c>
      <c r="B272" s="50" t="s">
        <v>513</v>
      </c>
      <c r="C272" s="114" t="s">
        <v>731</v>
      </c>
    </row>
    <row r="273" spans="1:3" ht="15.75" x14ac:dyDescent="0.25">
      <c r="A273" s="49" t="s">
        <v>315</v>
      </c>
      <c r="B273" s="50" t="s">
        <v>513</v>
      </c>
      <c r="C273" s="114" t="s">
        <v>732</v>
      </c>
    </row>
    <row r="274" spans="1:3" ht="15.75" x14ac:dyDescent="0.25">
      <c r="A274" s="49" t="s">
        <v>316</v>
      </c>
      <c r="B274" s="50" t="s">
        <v>513</v>
      </c>
      <c r="C274" s="114" t="s">
        <v>733</v>
      </c>
    </row>
    <row r="275" spans="1:3" ht="15.75" x14ac:dyDescent="0.25">
      <c r="A275" s="49" t="s">
        <v>317</v>
      </c>
      <c r="B275" s="50" t="s">
        <v>513</v>
      </c>
      <c r="C275" s="114" t="s">
        <v>734</v>
      </c>
    </row>
    <row r="276" spans="1:3" ht="15.75" x14ac:dyDescent="0.25">
      <c r="A276" s="49" t="s">
        <v>318</v>
      </c>
      <c r="B276" s="50" t="s">
        <v>513</v>
      </c>
      <c r="C276" s="114" t="s">
        <v>735</v>
      </c>
    </row>
    <row r="277" spans="1:3" ht="15.75" x14ac:dyDescent="0.25">
      <c r="A277" s="49" t="s">
        <v>319</v>
      </c>
      <c r="B277" s="50" t="s">
        <v>513</v>
      </c>
      <c r="C277" s="114" t="s">
        <v>736</v>
      </c>
    </row>
    <row r="278" spans="1:3" ht="15.75" x14ac:dyDescent="0.25">
      <c r="A278" s="49" t="s">
        <v>320</v>
      </c>
      <c r="B278" s="50" t="s">
        <v>511</v>
      </c>
      <c r="C278" s="114" t="s">
        <v>737</v>
      </c>
    </row>
    <row r="279" spans="1:3" ht="15.75" x14ac:dyDescent="0.25">
      <c r="A279" s="49" t="s">
        <v>321</v>
      </c>
      <c r="B279" s="50" t="s">
        <v>512</v>
      </c>
      <c r="C279" s="114" t="s">
        <v>738</v>
      </c>
    </row>
    <row r="280" spans="1:3" ht="15.75" x14ac:dyDescent="0.25">
      <c r="A280" s="49" t="s">
        <v>322</v>
      </c>
      <c r="B280" s="50" t="s">
        <v>515</v>
      </c>
      <c r="C280" s="114" t="s">
        <v>739</v>
      </c>
    </row>
    <row r="281" spans="1:3" ht="15.75" x14ac:dyDescent="0.25">
      <c r="A281" s="49" t="s">
        <v>323</v>
      </c>
      <c r="B281" s="50" t="s">
        <v>510</v>
      </c>
      <c r="C281" s="114" t="s">
        <v>740</v>
      </c>
    </row>
    <row r="282" spans="1:3" ht="15.75" x14ac:dyDescent="0.25">
      <c r="A282" s="49" t="s">
        <v>324</v>
      </c>
      <c r="B282" s="50" t="s">
        <v>510</v>
      </c>
      <c r="C282" s="114" t="s">
        <v>741</v>
      </c>
    </row>
    <row r="283" spans="1:3" ht="15.75" x14ac:dyDescent="0.25">
      <c r="A283" s="49" t="s">
        <v>325</v>
      </c>
      <c r="B283" s="50" t="s">
        <v>510</v>
      </c>
      <c r="C283" s="114" t="s">
        <v>742</v>
      </c>
    </row>
    <row r="284" spans="1:3" ht="15.75" x14ac:dyDescent="0.25">
      <c r="A284" s="49" t="s">
        <v>326</v>
      </c>
      <c r="B284" s="50" t="s">
        <v>509</v>
      </c>
      <c r="C284" s="114" t="s">
        <v>743</v>
      </c>
    </row>
    <row r="285" spans="1:3" ht="15.75" x14ac:dyDescent="0.25">
      <c r="A285" s="49" t="s">
        <v>327</v>
      </c>
      <c r="B285" s="50" t="s">
        <v>509</v>
      </c>
      <c r="C285" s="114" t="s">
        <v>744</v>
      </c>
    </row>
    <row r="286" spans="1:3" ht="15.75" x14ac:dyDescent="0.25">
      <c r="A286" s="49" t="s">
        <v>328</v>
      </c>
      <c r="B286" s="50" t="s">
        <v>509</v>
      </c>
      <c r="C286" s="114" t="s">
        <v>745</v>
      </c>
    </row>
    <row r="287" spans="1:3" ht="15.75" x14ac:dyDescent="0.25">
      <c r="A287" s="49" t="s">
        <v>329</v>
      </c>
      <c r="B287" s="50" t="s">
        <v>512</v>
      </c>
      <c r="C287" s="114" t="s">
        <v>746</v>
      </c>
    </row>
    <row r="288" spans="1:3" ht="15.75" x14ac:dyDescent="0.25">
      <c r="A288" s="49" t="s">
        <v>330</v>
      </c>
      <c r="B288" s="50" t="s">
        <v>512</v>
      </c>
      <c r="C288" s="114" t="s">
        <v>747</v>
      </c>
    </row>
    <row r="289" spans="1:3" ht="15.75" x14ac:dyDescent="0.25">
      <c r="A289" s="49" t="s">
        <v>331</v>
      </c>
      <c r="B289" s="50" t="s">
        <v>514</v>
      </c>
      <c r="C289" s="114" t="s">
        <v>748</v>
      </c>
    </row>
    <row r="290" spans="1:3" ht="15.75" x14ac:dyDescent="0.25">
      <c r="A290" s="49" t="s">
        <v>332</v>
      </c>
      <c r="B290" s="50" t="s">
        <v>514</v>
      </c>
      <c r="C290" s="114" t="s">
        <v>749</v>
      </c>
    </row>
    <row r="291" spans="1:3" ht="15.75" x14ac:dyDescent="0.25">
      <c r="A291" s="49" t="s">
        <v>333</v>
      </c>
      <c r="B291" s="50" t="s">
        <v>513</v>
      </c>
      <c r="C291" s="114" t="s">
        <v>750</v>
      </c>
    </row>
    <row r="292" spans="1:3" ht="15.75" x14ac:dyDescent="0.25">
      <c r="A292" s="49" t="s">
        <v>334</v>
      </c>
      <c r="B292" s="50" t="s">
        <v>513</v>
      </c>
      <c r="C292" s="114" t="s">
        <v>751</v>
      </c>
    </row>
    <row r="293" spans="1:3" ht="15.75" x14ac:dyDescent="0.25">
      <c r="A293" s="49" t="s">
        <v>335</v>
      </c>
      <c r="B293" s="50" t="s">
        <v>513</v>
      </c>
      <c r="C293" s="114" t="s">
        <v>752</v>
      </c>
    </row>
    <row r="294" spans="1:3" ht="15.75" x14ac:dyDescent="0.25">
      <c r="A294" s="49" t="s">
        <v>336</v>
      </c>
      <c r="B294" s="50" t="s">
        <v>513</v>
      </c>
      <c r="C294" s="114" t="s">
        <v>753</v>
      </c>
    </row>
    <row r="295" spans="1:3" ht="15.75" x14ac:dyDescent="0.25">
      <c r="A295" s="49" t="s">
        <v>337</v>
      </c>
      <c r="B295" s="50" t="s">
        <v>513</v>
      </c>
      <c r="C295" s="114" t="s">
        <v>754</v>
      </c>
    </row>
    <row r="296" spans="1:3" ht="15.75" x14ac:dyDescent="0.25">
      <c r="A296" s="49" t="s">
        <v>338</v>
      </c>
      <c r="B296" s="50" t="s">
        <v>517</v>
      </c>
      <c r="C296" s="114" t="s">
        <v>755</v>
      </c>
    </row>
    <row r="297" spans="1:3" ht="15.75" x14ac:dyDescent="0.25">
      <c r="A297" s="49" t="s">
        <v>339</v>
      </c>
      <c r="B297" s="50" t="s">
        <v>517</v>
      </c>
      <c r="C297" s="114" t="s">
        <v>756</v>
      </c>
    </row>
    <row r="298" spans="1:3" ht="15.75" x14ac:dyDescent="0.25">
      <c r="A298" s="49" t="s">
        <v>340</v>
      </c>
      <c r="B298" s="50" t="s">
        <v>517</v>
      </c>
      <c r="C298" s="114" t="s">
        <v>757</v>
      </c>
    </row>
    <row r="299" spans="1:3" ht="15.75" x14ac:dyDescent="0.25">
      <c r="A299" s="49" t="s">
        <v>341</v>
      </c>
      <c r="B299" s="50" t="s">
        <v>517</v>
      </c>
      <c r="C299" s="114" t="s">
        <v>758</v>
      </c>
    </row>
    <row r="300" spans="1:3" ht="15.75" x14ac:dyDescent="0.25">
      <c r="A300" s="106" t="s">
        <v>1364</v>
      </c>
      <c r="B300" s="50" t="s">
        <v>1425</v>
      </c>
      <c r="C300" s="112" t="s">
        <v>1426</v>
      </c>
    </row>
    <row r="301" spans="1:3" ht="15.75" x14ac:dyDescent="0.25">
      <c r="A301" s="106" t="s">
        <v>1372</v>
      </c>
      <c r="B301" s="107" t="s">
        <v>1371</v>
      </c>
      <c r="C301" s="112" t="s">
        <v>544</v>
      </c>
    </row>
    <row r="302" spans="1:3" ht="15.75" x14ac:dyDescent="0.25">
      <c r="A302" s="106" t="s">
        <v>1373</v>
      </c>
      <c r="B302" s="50" t="s">
        <v>1424</v>
      </c>
      <c r="C302" s="112" t="s">
        <v>1427</v>
      </c>
    </row>
    <row r="303" spans="1:3" ht="15.75" x14ac:dyDescent="0.25">
      <c r="A303" s="106" t="s">
        <v>1374</v>
      </c>
      <c r="B303" s="50" t="s">
        <v>1428</v>
      </c>
      <c r="C303" s="112" t="s">
        <v>1431</v>
      </c>
    </row>
    <row r="304" spans="1:3" ht="15.75" x14ac:dyDescent="0.25">
      <c r="A304" s="106" t="s">
        <v>1375</v>
      </c>
      <c r="B304" s="107" t="s">
        <v>1432</v>
      </c>
      <c r="C304" s="112" t="s">
        <v>1433</v>
      </c>
    </row>
    <row r="305" spans="1:3" ht="15.75" x14ac:dyDescent="0.25">
      <c r="A305" s="106" t="s">
        <v>1376</v>
      </c>
      <c r="B305" s="107" t="s">
        <v>1434</v>
      </c>
      <c r="C305" s="112" t="s">
        <v>1435</v>
      </c>
    </row>
    <row r="306" spans="1:3" ht="15.75" x14ac:dyDescent="0.25">
      <c r="A306" s="106" t="s">
        <v>1377</v>
      </c>
      <c r="B306" s="107" t="s">
        <v>1436</v>
      </c>
      <c r="C306" s="112" t="s">
        <v>1437</v>
      </c>
    </row>
    <row r="307" spans="1:3" ht="15.75" x14ac:dyDescent="0.25">
      <c r="A307" s="106" t="s">
        <v>1378</v>
      </c>
      <c r="B307" s="107" t="s">
        <v>1453</v>
      </c>
      <c r="C307" s="112" t="s">
        <v>1438</v>
      </c>
    </row>
    <row r="308" spans="1:3" ht="15.75" x14ac:dyDescent="0.25">
      <c r="A308" s="106" t="s">
        <v>1379</v>
      </c>
      <c r="B308" s="107" t="s">
        <v>1452</v>
      </c>
      <c r="C308" s="112"/>
    </row>
    <row r="309" spans="1:3" ht="15.75" x14ac:dyDescent="0.25">
      <c r="A309" s="106" t="s">
        <v>1380</v>
      </c>
      <c r="B309" s="107"/>
      <c r="C309" s="112"/>
    </row>
    <row r="310" spans="1:3" ht="15.75" x14ac:dyDescent="0.25">
      <c r="A310" s="106" t="s">
        <v>1381</v>
      </c>
      <c r="B310" s="107"/>
      <c r="C310" s="112"/>
    </row>
    <row r="311" spans="1:3" ht="15.75" x14ac:dyDescent="0.25">
      <c r="A311" s="106" t="s">
        <v>1382</v>
      </c>
      <c r="B311" s="107"/>
      <c r="C311" s="112"/>
    </row>
    <row r="312" spans="1:3" ht="15.75" x14ac:dyDescent="0.25">
      <c r="A312" s="106" t="s">
        <v>1383</v>
      </c>
      <c r="B312" s="107"/>
      <c r="C312" s="112"/>
    </row>
    <row r="313" spans="1:3" ht="15.75" x14ac:dyDescent="0.25">
      <c r="A313" s="106" t="s">
        <v>1384</v>
      </c>
      <c r="B313" s="107"/>
      <c r="C313" s="112"/>
    </row>
    <row r="314" spans="1:3" ht="15.75" x14ac:dyDescent="0.25">
      <c r="A314" s="106" t="s">
        <v>1385</v>
      </c>
      <c r="B314" s="107"/>
      <c r="C314" s="112"/>
    </row>
    <row r="315" spans="1:3" ht="15.75" x14ac:dyDescent="0.25">
      <c r="A315" s="106" t="s">
        <v>1386</v>
      </c>
      <c r="B315" s="107"/>
      <c r="C315" s="112"/>
    </row>
    <row r="316" spans="1:3" ht="15.75" x14ac:dyDescent="0.25">
      <c r="A316" s="106" t="s">
        <v>1387</v>
      </c>
      <c r="B316" s="107"/>
      <c r="C316" s="112"/>
    </row>
    <row r="317" spans="1:3" ht="15.75" x14ac:dyDescent="0.25">
      <c r="A317" s="106" t="s">
        <v>1388</v>
      </c>
      <c r="B317" s="107"/>
      <c r="C317" s="112"/>
    </row>
    <row r="318" spans="1:3" ht="15.75" x14ac:dyDescent="0.25">
      <c r="A318" s="106" t="s">
        <v>1389</v>
      </c>
      <c r="B318" s="107"/>
      <c r="C318" s="112"/>
    </row>
    <row r="319" spans="1:3" ht="15.75" x14ac:dyDescent="0.25">
      <c r="A319" s="106" t="s">
        <v>1390</v>
      </c>
      <c r="B319" s="107"/>
      <c r="C319" s="112"/>
    </row>
    <row r="320" spans="1:3" ht="15.75" x14ac:dyDescent="0.25">
      <c r="A320" s="106" t="s">
        <v>1391</v>
      </c>
      <c r="B320" s="107"/>
      <c r="C320" s="112"/>
    </row>
    <row r="321" spans="1:3" ht="15.75" x14ac:dyDescent="0.25">
      <c r="A321" s="106" t="s">
        <v>1392</v>
      </c>
      <c r="B321" s="107"/>
      <c r="C321" s="112"/>
    </row>
    <row r="322" spans="1:3" ht="15.75" x14ac:dyDescent="0.25">
      <c r="A322" s="106" t="s">
        <v>1393</v>
      </c>
      <c r="B322" s="107"/>
      <c r="C322" s="112"/>
    </row>
    <row r="323" spans="1:3" ht="15.75" x14ac:dyDescent="0.25">
      <c r="A323" s="106" t="s">
        <v>1394</v>
      </c>
      <c r="B323" s="107"/>
      <c r="C323" s="112"/>
    </row>
    <row r="324" spans="1:3" ht="15.75" x14ac:dyDescent="0.25">
      <c r="A324" s="106" t="s">
        <v>1395</v>
      </c>
      <c r="B324" s="107"/>
      <c r="C324" s="112"/>
    </row>
    <row r="325" spans="1:3" ht="15.75" x14ac:dyDescent="0.25">
      <c r="A325" s="106" t="s">
        <v>1396</v>
      </c>
      <c r="B325" s="107"/>
      <c r="C325" s="112"/>
    </row>
    <row r="326" spans="1:3" ht="15.75" x14ac:dyDescent="0.25">
      <c r="A326" s="106" t="s">
        <v>1397</v>
      </c>
      <c r="B326" s="107"/>
      <c r="C326" s="112"/>
    </row>
    <row r="327" spans="1:3" ht="15.75" x14ac:dyDescent="0.25">
      <c r="A327" s="106" t="s">
        <v>1398</v>
      </c>
      <c r="B327" s="107"/>
      <c r="C327" s="112"/>
    </row>
    <row r="328" spans="1:3" ht="15.75" x14ac:dyDescent="0.25">
      <c r="A328" s="106" t="s">
        <v>1399</v>
      </c>
      <c r="B328" s="107"/>
      <c r="C328" s="112"/>
    </row>
    <row r="329" spans="1:3" ht="15.75" x14ac:dyDescent="0.25">
      <c r="A329" s="106" t="s">
        <v>1400</v>
      </c>
      <c r="B329" s="107"/>
      <c r="C329" s="112"/>
    </row>
    <row r="330" spans="1:3" ht="15.75" x14ac:dyDescent="0.25">
      <c r="A330" s="106" t="s">
        <v>1401</v>
      </c>
      <c r="B330" s="107"/>
      <c r="C330" s="112"/>
    </row>
    <row r="331" spans="1:3" ht="15.75" x14ac:dyDescent="0.25">
      <c r="A331" s="106" t="s">
        <v>1402</v>
      </c>
      <c r="B331" s="107"/>
      <c r="C331" s="112"/>
    </row>
    <row r="332" spans="1:3" ht="15.75" x14ac:dyDescent="0.25">
      <c r="A332" s="106" t="s">
        <v>1403</v>
      </c>
      <c r="B332" s="107"/>
      <c r="C332" s="112"/>
    </row>
    <row r="333" spans="1:3" ht="15.75" x14ac:dyDescent="0.25">
      <c r="A333" s="106" t="s">
        <v>1404</v>
      </c>
      <c r="B333" s="107"/>
      <c r="C333" s="112"/>
    </row>
    <row r="334" spans="1:3" ht="15.75" x14ac:dyDescent="0.25">
      <c r="A334" s="106" t="s">
        <v>1405</v>
      </c>
      <c r="B334" s="107"/>
      <c r="C334" s="112"/>
    </row>
    <row r="335" spans="1:3" ht="15.75" x14ac:dyDescent="0.25">
      <c r="A335" s="106" t="s">
        <v>1406</v>
      </c>
      <c r="B335" s="107"/>
      <c r="C335" s="112"/>
    </row>
    <row r="336" spans="1:3" ht="15.75" x14ac:dyDescent="0.25">
      <c r="A336" s="106" t="s">
        <v>1407</v>
      </c>
      <c r="B336" s="107"/>
      <c r="C336" s="112"/>
    </row>
    <row r="337" spans="1:3" ht="15.75" x14ac:dyDescent="0.25">
      <c r="A337" s="106" t="s">
        <v>1408</v>
      </c>
      <c r="B337" s="107"/>
      <c r="C337" s="112"/>
    </row>
    <row r="338" spans="1:3" ht="15.75" x14ac:dyDescent="0.25">
      <c r="A338" s="106" t="s">
        <v>1409</v>
      </c>
      <c r="B338" s="107"/>
      <c r="C338" s="112"/>
    </row>
    <row r="339" spans="1:3" ht="15.75" x14ac:dyDescent="0.25">
      <c r="A339" s="106" t="s">
        <v>1410</v>
      </c>
      <c r="B339" s="107"/>
      <c r="C339" s="112"/>
    </row>
    <row r="340" spans="1:3" ht="15.75" x14ac:dyDescent="0.25">
      <c r="A340" s="106" t="s">
        <v>1411</v>
      </c>
      <c r="B340" s="107"/>
      <c r="C340" s="112"/>
    </row>
    <row r="341" spans="1:3" ht="15.75" x14ac:dyDescent="0.25">
      <c r="A341" s="106" t="s">
        <v>1412</v>
      </c>
      <c r="B341" s="107"/>
      <c r="C341" s="112"/>
    </row>
    <row r="342" spans="1:3" ht="15.75" x14ac:dyDescent="0.25">
      <c r="A342" s="106" t="s">
        <v>1413</v>
      </c>
      <c r="B342" s="107"/>
      <c r="C342" s="112"/>
    </row>
    <row r="343" spans="1:3" ht="15.75" x14ac:dyDescent="0.25">
      <c r="A343" s="106" t="s">
        <v>1414</v>
      </c>
      <c r="B343" s="107"/>
      <c r="C343" s="112"/>
    </row>
    <row r="344" spans="1:3" ht="15.75" x14ac:dyDescent="0.25">
      <c r="A344" s="106" t="s">
        <v>1415</v>
      </c>
      <c r="B344" s="107"/>
      <c r="C344" s="112"/>
    </row>
    <row r="345" spans="1:3" ht="15.75" x14ac:dyDescent="0.25">
      <c r="A345" s="106" t="s">
        <v>1416</v>
      </c>
      <c r="B345" s="107"/>
      <c r="C345" s="112"/>
    </row>
    <row r="346" spans="1:3" ht="15.75" x14ac:dyDescent="0.25">
      <c r="A346" s="106" t="s">
        <v>1417</v>
      </c>
      <c r="B346" s="107"/>
      <c r="C346" s="112"/>
    </row>
    <row r="347" spans="1:3" ht="15.75" x14ac:dyDescent="0.25">
      <c r="A347" s="106" t="s">
        <v>1418</v>
      </c>
      <c r="B347" s="107"/>
      <c r="C347" s="112"/>
    </row>
    <row r="348" spans="1:3" ht="15.75" x14ac:dyDescent="0.25">
      <c r="A348" s="106" t="s">
        <v>1419</v>
      </c>
      <c r="B348" s="107"/>
      <c r="C348" s="112"/>
    </row>
    <row r="349" spans="1:3" ht="15.75" x14ac:dyDescent="0.25">
      <c r="A349" s="106" t="s">
        <v>1420</v>
      </c>
      <c r="B349" s="107"/>
      <c r="C349" s="112"/>
    </row>
    <row r="350" spans="1:3" ht="15.75" x14ac:dyDescent="0.25">
      <c r="A350" s="106" t="s">
        <v>1421</v>
      </c>
      <c r="B350" s="107"/>
      <c r="C350" s="112"/>
    </row>
    <row r="351" spans="1:3" ht="15.75" x14ac:dyDescent="0.25">
      <c r="A351" s="106" t="s">
        <v>1422</v>
      </c>
      <c r="B351" s="107"/>
      <c r="C351" s="112"/>
    </row>
    <row r="352" spans="1:3" ht="15.75" x14ac:dyDescent="0.25">
      <c r="A352" s="106" t="s">
        <v>1423</v>
      </c>
      <c r="B352" s="107"/>
      <c r="C352" s="112"/>
    </row>
    <row r="353" spans="1:3" ht="15.75" x14ac:dyDescent="0.25">
      <c r="A353" s="106" t="s">
        <v>1429</v>
      </c>
      <c r="B353" s="107"/>
      <c r="C353" s="112"/>
    </row>
    <row r="354" spans="1:3" ht="15.75" x14ac:dyDescent="0.25">
      <c r="A354" s="106" t="s">
        <v>1430</v>
      </c>
      <c r="B354" s="107"/>
      <c r="C354" s="112"/>
    </row>
  </sheetData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7B8DAA6256DB6439E7C0289FBDC442B" ma:contentTypeVersion="9" ma:contentTypeDescription="Crée un document." ma:contentTypeScope="" ma:versionID="483a37ec3ccec7de9aa18e0aea595b45">
  <xsd:schema xmlns:xsd="http://www.w3.org/2001/XMLSchema" xmlns:xs="http://www.w3.org/2001/XMLSchema" xmlns:p="http://schemas.microsoft.com/office/2006/metadata/properties" xmlns:ns2="1b2604a0-2d5e-4473-a88e-57defe521c66" xmlns:ns3="6d0ea2e0-3375-49f7-b100-5e3262451617" targetNamespace="http://schemas.microsoft.com/office/2006/metadata/properties" ma:root="true" ma:fieldsID="be9b0575cd7d79d7ee3ea264d4df64e6" ns2:_="" ns3:_="">
    <xsd:import namespace="1b2604a0-2d5e-4473-a88e-57defe521c66"/>
    <xsd:import namespace="6d0ea2e0-3375-49f7-b100-5e326245161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2604a0-2d5e-4473-a88e-57defe521c6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0ea2e0-3375-49f7-b100-5e3262451617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7890190-4880-42C6-8A2E-C009AB5C2A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b2604a0-2d5e-4473-a88e-57defe521c66"/>
    <ds:schemaRef ds:uri="6d0ea2e0-3375-49f7-b100-5e326245161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A28F35F-B513-482E-8E74-209D33856C79}">
  <ds:schemaRefs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1b2604a0-2d5e-4473-a88e-57defe521c66"/>
    <ds:schemaRef ds:uri="http://purl.org/dc/terms/"/>
    <ds:schemaRef ds:uri="http://purl.org/dc/elements/1.1/"/>
    <ds:schemaRef ds:uri="http://purl.org/dc/dcmitype/"/>
    <ds:schemaRef ds:uri="6d0ea2e0-3375-49f7-b100-5e3262451617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0CA8B4B2-697D-4F1C-BB83-81E6618B4DE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SCAN</vt:lpstr>
      <vt:lpstr>Stock</vt:lpstr>
      <vt:lpstr>SUIVI</vt:lpstr>
      <vt:lpstr>ENTREE</vt:lpstr>
      <vt:lpstr>Inventaire</vt:lpstr>
      <vt:lpstr>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 ALHAIS</dc:creator>
  <cp:lastModifiedBy>LAVALLEZ Pascal</cp:lastModifiedBy>
  <dcterms:created xsi:type="dcterms:W3CDTF">2021-05-10T08:59:11Z</dcterms:created>
  <dcterms:modified xsi:type="dcterms:W3CDTF">2021-06-10T08:10:09Z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0x010100D7B8DAA6256DB6439E7C0289FBDC442B</vt:lpwstr>
  </property>
</Properties>
</file>