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8535"/>
  </bookViews>
  <sheets>
    <sheet name="Feuil1" sheetId="1" r:id="rId1"/>
    <sheet name="Feuil2" sheetId="2" r:id="rId2"/>
  </sheets>
  <definedNames>
    <definedName name="impot1">Feuil2!$E$7</definedName>
    <definedName name="impot2">Feuil2!$E$16</definedName>
    <definedName name="impot3">Feuil2!$E$24</definedName>
    <definedName name="resultat1">Feuil2!$B$1</definedName>
    <definedName name="resultat2">Feuil2!$B$11</definedName>
    <definedName name="resultatIS1">Feuil2!$B$1</definedName>
    <definedName name="resultatIS2">Feuil2!$B$10</definedName>
    <definedName name="resultatIS3">Feuil2!$B$18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4" i="1" l="1"/>
  <c r="E6" i="1" s="1"/>
  <c r="F4" i="1"/>
  <c r="F6" i="1" s="1"/>
  <c r="D6" i="1"/>
  <c r="C4" i="1"/>
  <c r="C6" i="1" s="1"/>
  <c r="E20" i="2"/>
  <c r="E12" i="2"/>
  <c r="E4" i="2"/>
  <c r="E21" i="2" l="1"/>
  <c r="E13" i="2"/>
  <c r="E16" i="2" s="1"/>
  <c r="E14" i="2"/>
  <c r="E3" i="2"/>
  <c r="D4" i="1"/>
  <c r="E22" i="2" l="1"/>
  <c r="E24" i="2" s="1"/>
  <c r="E5" i="2"/>
  <c r="E7" i="2" l="1"/>
</calcChain>
</file>

<file path=xl/sharedStrings.xml><?xml version="1.0" encoding="utf-8"?>
<sst xmlns="http://schemas.openxmlformats.org/spreadsheetml/2006/main" count="22" uniqueCount="8">
  <si>
    <t>Donnée 1</t>
  </si>
  <si>
    <t>Donnée 2</t>
  </si>
  <si>
    <t>ResultatIS</t>
  </si>
  <si>
    <t>Début</t>
  </si>
  <si>
    <t>Fin</t>
  </si>
  <si>
    <t>Taux</t>
  </si>
  <si>
    <t>Taxe</t>
  </si>
  <si>
    <t>ImpotIS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</si>
</sst>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\ &quot;€&quot;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9" tint="0.59999389629810485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8">
    <xf numFmtId="0" fontId="0" fillId="0" borderId="0" xfId="0"/>
    <xf numFmtId="164" fontId="0" fillId="0" borderId="0" xfId="0" applyNumberFormat="1"/>
    <xf numFmtId="9" fontId="0" fillId="0" borderId="0" xfId="0" applyNumberFormat="1"/>
    <xf numFmtId="9" fontId="0" fillId="0" borderId="0" xfId="1" applyFont="1"/>
    <xf numFmtId="3" fontId="0" fillId="0" borderId="0" xfId="0" applyNumberFormat="1"/>
    <xf numFmtId="164" fontId="0" fillId="2" borderId="0" xfId="0" applyNumberFormat="1" applyFill="1"/>
    <xf numFmtId="164" fontId="2" fillId="2" borderId="0" xfId="0" applyNumberFormat="1" applyFont="1" applyFill="1"/>
    <xf numFmtId="164" fontId="0" fillId="3" borderId="0" xfId="0" applyNumberFormat="1" applyFill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I6"/>
  <sheetViews>
    <sheetView tabSelected="1" workbookViewId="0">
      <selection activeCell="B8" sqref="B8"/>
    </sheetView>
  </sheetViews>
  <sheetFormatPr baseColWidth="10" defaultRowHeight="15" x14ac:dyDescent="0.25"/>
  <cols>
    <col min="2" max="2" width="22.42578125" bestFit="1" customWidth="1"/>
    <col min="3" max="3" width="16.28515625" style="4" customWidth="1"/>
    <col min="4" max="9" width="11.42578125" style="4"/>
  </cols>
  <sheetData>
    <row r="2" spans="2:6" x14ac:dyDescent="0.25">
      <c r="B2" t="s">
        <v>0</v>
      </c>
      <c r="C2" s="4">
        <v>1376</v>
      </c>
      <c r="D2" s="4">
        <v>2864</v>
      </c>
      <c r="E2" s="4">
        <v>55890</v>
      </c>
      <c r="F2" s="4">
        <v>500000</v>
      </c>
    </row>
    <row r="3" spans="2:6" x14ac:dyDescent="0.25">
      <c r="B3" t="s">
        <v>1</v>
      </c>
      <c r="C3" s="4">
        <v>6542</v>
      </c>
      <c r="D3" s="4">
        <v>8763</v>
      </c>
      <c r="E3" s="4">
        <v>8763</v>
      </c>
      <c r="F3" s="4">
        <v>8763</v>
      </c>
    </row>
    <row r="4" spans="2:6" x14ac:dyDescent="0.25">
      <c r="B4" t="s">
        <v>2</v>
      </c>
      <c r="C4" s="4">
        <f>SUM(C2:C3)</f>
        <v>7918</v>
      </c>
      <c r="D4" s="4">
        <f>SUM(D2:D3)</f>
        <v>11627</v>
      </c>
      <c r="E4" s="4">
        <f t="shared" ref="E4:F4" si="0">SUM(E2:E3)</f>
        <v>64653</v>
      </c>
      <c r="F4" s="4">
        <f t="shared" si="0"/>
        <v>508763</v>
      </c>
    </row>
    <row r="6" spans="2:6" x14ac:dyDescent="0.25">
      <c r="B6" t="s">
        <v>7</v>
      </c>
      <c r="C6" s="4">
        <f>IF(C4&lt;=38120,impot1/resultatIS1*C4,IF(C4&lt;=500000,impot2/resultatIS2*C4,impot3/resultatIS3*C4))</f>
        <v>1187.7</v>
      </c>
      <c r="D6" s="4">
        <f>IF(D4&lt;=38120,impot1/resultatIS1*D4,IF(D4&lt;=500000,impot2/resultatIS2*D4,impot3/resultatIS3*D4))</f>
        <v>1744.05</v>
      </c>
      <c r="E6" s="4">
        <f>IF(E4&lt;=38120,impot1/resultatIS1*E4,IF(E4&lt;=500000,impot2/resultatIS2*E4,impot3/resultatIS3*E4))</f>
        <v>17462.058082720003</v>
      </c>
      <c r="F6" s="4">
        <f>IF(F4&lt;=38120,impot1/resultatIS1*F4,IF(F4&lt;=500000,impot2/resultatIS2*F4,impot3/resultatIS3*F4))</f>
        <v>137411.30677517311</v>
      </c>
    </row>
  </sheetData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4"/>
  <sheetViews>
    <sheetView workbookViewId="0">
      <selection activeCell="E24" sqref="E24"/>
    </sheetView>
  </sheetViews>
  <sheetFormatPr baseColWidth="10" defaultRowHeight="15" x14ac:dyDescent="0.25"/>
  <cols>
    <col min="1" max="1" width="14.42578125" bestFit="1" customWidth="1"/>
  </cols>
  <sheetData>
    <row r="1" spans="1:11" x14ac:dyDescent="0.25">
      <c r="A1" t="s">
        <v>2</v>
      </c>
      <c r="B1" s="5">
        <v>38120</v>
      </c>
      <c r="H1" s="1"/>
    </row>
    <row r="2" spans="1:11" x14ac:dyDescent="0.25">
      <c r="B2" t="s">
        <v>3</v>
      </c>
      <c r="C2" t="s">
        <v>4</v>
      </c>
      <c r="D2" t="s">
        <v>5</v>
      </c>
      <c r="E2" t="s">
        <v>6</v>
      </c>
    </row>
    <row r="3" spans="1:11" x14ac:dyDescent="0.25">
      <c r="B3" s="1">
        <v>0</v>
      </c>
      <c r="C3" s="1">
        <v>38120</v>
      </c>
      <c r="D3" s="2">
        <v>0.15</v>
      </c>
      <c r="E3" s="1">
        <f>MIN(C3,B1)</f>
        <v>38120</v>
      </c>
      <c r="H3" s="1"/>
      <c r="I3" s="1"/>
      <c r="J3" s="2"/>
      <c r="K3" s="1"/>
    </row>
    <row r="4" spans="1:11" x14ac:dyDescent="0.25">
      <c r="B4" s="1">
        <v>38121</v>
      </c>
      <c r="C4" s="1">
        <v>500000</v>
      </c>
      <c r="D4" s="2">
        <v>0.28000000000000003</v>
      </c>
      <c r="E4" s="1">
        <f>MIN(B1-E3,C4-B4)</f>
        <v>0</v>
      </c>
      <c r="H4" s="1"/>
      <c r="I4" s="1"/>
      <c r="J4" s="2"/>
      <c r="K4" s="1"/>
    </row>
    <row r="5" spans="1:11" x14ac:dyDescent="0.25">
      <c r="B5" s="1">
        <v>500001</v>
      </c>
      <c r="D5" s="3">
        <v>0.33333333332999998</v>
      </c>
      <c r="E5" s="1">
        <f>B1-SUM(E3:E4)</f>
        <v>0</v>
      </c>
      <c r="H5" s="1"/>
      <c r="J5" s="3"/>
      <c r="K5" s="1"/>
    </row>
    <row r="7" spans="1:11" x14ac:dyDescent="0.25">
      <c r="D7" t="s">
        <v>7</v>
      </c>
      <c r="E7" s="7">
        <f>SUMPRODUCT(D3:D5,E3:E5)</f>
        <v>5718</v>
      </c>
      <c r="K7" s="1"/>
    </row>
    <row r="10" spans="1:11" x14ac:dyDescent="0.25">
      <c r="A10" t="s">
        <v>2</v>
      </c>
      <c r="B10" s="5">
        <v>500000</v>
      </c>
    </row>
    <row r="11" spans="1:11" x14ac:dyDescent="0.25">
      <c r="B11" t="s">
        <v>3</v>
      </c>
      <c r="C11" t="s">
        <v>4</v>
      </c>
      <c r="D11" t="s">
        <v>5</v>
      </c>
      <c r="E11" t="s">
        <v>6</v>
      </c>
    </row>
    <row r="12" spans="1:11" x14ac:dyDescent="0.25">
      <c r="B12" s="1">
        <v>0</v>
      </c>
      <c r="C12" s="1">
        <v>38120</v>
      </c>
      <c r="D12" s="2">
        <v>0.15</v>
      </c>
      <c r="E12" s="1">
        <f>MIN(C12,B10)</f>
        <v>38120</v>
      </c>
    </row>
    <row r="13" spans="1:11" x14ac:dyDescent="0.25">
      <c r="B13" s="1">
        <v>38121</v>
      </c>
      <c r="C13" s="1">
        <v>500000</v>
      </c>
      <c r="D13" s="2">
        <v>0.28000000000000003</v>
      </c>
      <c r="E13" s="1">
        <f>MIN(B10-E12,C13-B13)</f>
        <v>461879</v>
      </c>
    </row>
    <row r="14" spans="1:11" x14ac:dyDescent="0.25">
      <c r="B14" s="1">
        <v>500001</v>
      </c>
      <c r="D14" s="3">
        <v>0.33333333332999998</v>
      </c>
      <c r="E14" s="1">
        <f>B10-SUM(E12:E13)</f>
        <v>1</v>
      </c>
    </row>
    <row r="16" spans="1:11" x14ac:dyDescent="0.25">
      <c r="D16" t="s">
        <v>7</v>
      </c>
      <c r="E16" s="7">
        <f>SUMPRODUCT(D12:D14,E12:E14)</f>
        <v>135044.45333333334</v>
      </c>
    </row>
    <row r="18" spans="1:5" x14ac:dyDescent="0.25">
      <c r="A18" t="s">
        <v>2</v>
      </c>
      <c r="B18" s="6">
        <v>500001</v>
      </c>
    </row>
    <row r="19" spans="1:5" x14ac:dyDescent="0.25">
      <c r="B19" t="s">
        <v>3</v>
      </c>
      <c r="C19" t="s">
        <v>4</v>
      </c>
      <c r="D19" t="s">
        <v>5</v>
      </c>
      <c r="E19" t="s">
        <v>6</v>
      </c>
    </row>
    <row r="20" spans="1:5" x14ac:dyDescent="0.25">
      <c r="B20" s="1">
        <v>0</v>
      </c>
      <c r="C20" s="1">
        <v>38120</v>
      </c>
      <c r="D20" s="2">
        <v>0.15</v>
      </c>
      <c r="E20" s="1">
        <f>MIN(C20,B18)</f>
        <v>38120</v>
      </c>
    </row>
    <row r="21" spans="1:5" x14ac:dyDescent="0.25">
      <c r="B21" s="1">
        <v>38121</v>
      </c>
      <c r="C21" s="1">
        <v>500000</v>
      </c>
      <c r="D21" s="2">
        <v>0.28000000000000003</v>
      </c>
      <c r="E21" s="1">
        <f>MIN(B18-E20,C21-B21)</f>
        <v>461879</v>
      </c>
    </row>
    <row r="22" spans="1:5" x14ac:dyDescent="0.25">
      <c r="B22" s="1">
        <v>500001</v>
      </c>
      <c r="D22" s="3">
        <v>0.33333333332999998</v>
      </c>
      <c r="E22" s="1">
        <f>B18-SUM(E20:E21)</f>
        <v>2</v>
      </c>
    </row>
    <row r="24" spans="1:5" x14ac:dyDescent="0.25">
      <c r="D24" t="s">
        <v>7</v>
      </c>
      <c r="E24" s="7">
        <f>SUMPRODUCT(D20:D22,E20:E22)</f>
        <v>135044.78666666665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8</vt:i4>
      </vt:variant>
    </vt:vector>
  </HeadingPairs>
  <TitlesOfParts>
    <vt:vector size="10" baseType="lpstr">
      <vt:lpstr>Feuil1</vt:lpstr>
      <vt:lpstr>Feuil2</vt:lpstr>
      <vt:lpstr>impot1</vt:lpstr>
      <vt:lpstr>impot2</vt:lpstr>
      <vt:lpstr>impot3</vt:lpstr>
      <vt:lpstr>resultat1</vt:lpstr>
      <vt:lpstr>resultat2</vt:lpstr>
      <vt:lpstr>resultatIS1</vt:lpstr>
      <vt:lpstr>resultatIS2</vt:lpstr>
      <vt:lpstr>resultatIS3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Yousera</dc:creator>
  <cp:lastModifiedBy>LAVALLEZ Pascal</cp:lastModifiedBy>
  <dcterms:created xsi:type="dcterms:W3CDTF">2021-06-02T11:04:36Z</dcterms:created>
  <dcterms:modified xsi:type="dcterms:W3CDTF">2021-06-02T12:49:28Z</dcterms:modified>
</cp:coreProperties>
</file>