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2110" windowHeight="7440"/>
  </bookViews>
  <sheets>
    <sheet name="Feuil1" sheetId="1" r:id="rId1"/>
  </sheets>
  <calcPr calcId="152511"/>
  <pivotCaches>
    <pivotCache cacheId="3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0" i="1" l="1" a="1"/>
  <c r="N20" i="1" s="1"/>
  <c r="M20" i="1" a="1"/>
  <c r="M20" i="1" s="1"/>
  <c r="L20" i="1" a="1"/>
  <c r="L20" i="1" s="1"/>
  <c r="N19" i="1" a="1"/>
  <c r="N19" i="1" s="1"/>
  <c r="M19" i="1" a="1"/>
  <c r="M19" i="1" s="1"/>
  <c r="L19" i="1" a="1"/>
  <c r="L19" i="1" s="1"/>
  <c r="N18" i="1" a="1"/>
  <c r="N18" i="1" s="1"/>
  <c r="M18" i="1" a="1"/>
  <c r="M18" i="1" s="1"/>
  <c r="L18" i="1" a="1"/>
  <c r="L18" i="1" s="1"/>
  <c r="N17" i="1" a="1"/>
  <c r="N17" i="1" s="1"/>
  <c r="M17" i="1" a="1"/>
  <c r="M17" i="1" s="1"/>
  <c r="L17" i="1" a="1"/>
  <c r="L17" i="1" s="1"/>
  <c r="N16" i="1" a="1"/>
  <c r="N16" i="1" s="1"/>
  <c r="M16" i="1" a="1"/>
  <c r="M16" i="1" s="1"/>
  <c r="L16" i="1" a="1"/>
  <c r="L16" i="1" s="1"/>
  <c r="N15" i="1" a="1"/>
  <c r="N15" i="1" s="1"/>
  <c r="M15" i="1" a="1"/>
  <c r="M15" i="1" s="1"/>
  <c r="L15" i="1" a="1"/>
  <c r="L15" i="1" s="1"/>
  <c r="N14" i="1" a="1"/>
  <c r="N14" i="1" s="1"/>
  <c r="M14" i="1" a="1"/>
  <c r="M14" i="1" s="1"/>
  <c r="L14" i="1" a="1"/>
  <c r="L14" i="1" s="1"/>
  <c r="N13" i="1" a="1"/>
  <c r="N13" i="1" s="1"/>
  <c r="M13" i="1" a="1"/>
  <c r="M13" i="1" s="1"/>
  <c r="L13" i="1" a="1"/>
  <c r="L13" i="1" s="1"/>
  <c r="N12" i="1" a="1"/>
  <c r="N12" i="1" s="1"/>
  <c r="M12" i="1" a="1"/>
  <c r="M12" i="1" s="1"/>
  <c r="L12" i="1" a="1"/>
  <c r="L12" i="1" s="1"/>
  <c r="N11" i="1" a="1"/>
  <c r="N11" i="1" s="1"/>
  <c r="M11" i="1" a="1"/>
  <c r="M11" i="1" s="1"/>
  <c r="L11" i="1" a="1"/>
  <c r="L11" i="1" s="1"/>
  <c r="N10" i="1" a="1"/>
  <c r="N10" i="1" s="1"/>
  <c r="M10" i="1" a="1"/>
  <c r="M10" i="1" s="1"/>
  <c r="L10" i="1" a="1"/>
  <c r="L10" i="1" s="1"/>
  <c r="N9" i="1" a="1"/>
  <c r="N9" i="1" s="1"/>
  <c r="M9" i="1" a="1"/>
  <c r="M9" i="1" s="1"/>
  <c r="L9" i="1" a="1"/>
  <c r="L9" i="1" s="1"/>
  <c r="N8" i="1" a="1"/>
  <c r="N8" i="1" s="1"/>
  <c r="M8" i="1" a="1"/>
  <c r="M8" i="1" s="1"/>
  <c r="L8" i="1" a="1"/>
  <c r="L8" i="1" s="1"/>
  <c r="K8" i="1" a="1"/>
  <c r="K8" i="1" s="1"/>
  <c r="S7" i="1" a="1"/>
  <c r="S7" i="1" s="1"/>
  <c r="R7" i="1" a="1"/>
  <c r="R7" i="1" s="1"/>
  <c r="Q7" i="1" a="1"/>
  <c r="Q7" i="1" s="1"/>
  <c r="P7" i="1" a="1"/>
  <c r="P7" i="1" s="1"/>
  <c r="N7" i="1" a="1"/>
  <c r="N7" i="1" s="1"/>
  <c r="M7" i="1" a="1"/>
  <c r="M7" i="1" s="1"/>
  <c r="L7" i="1" a="1"/>
  <c r="L7" i="1" s="1"/>
  <c r="K7" i="1" a="1"/>
  <c r="K7" i="1" s="1"/>
  <c r="S6" i="1" a="1"/>
  <c r="S6" i="1" s="1"/>
  <c r="R6" i="1" a="1"/>
  <c r="R6" i="1" s="1"/>
  <c r="Q6" i="1" a="1"/>
  <c r="Q6" i="1" s="1"/>
  <c r="P6" i="1" a="1"/>
  <c r="P6" i="1" s="1"/>
  <c r="N6" i="1" a="1"/>
  <c r="N6" i="1" s="1"/>
  <c r="M6" i="1" a="1"/>
  <c r="M6" i="1" s="1"/>
  <c r="L6" i="1" a="1"/>
  <c r="L6" i="1" s="1"/>
  <c r="K6" i="1" a="1"/>
  <c r="K6" i="1" s="1"/>
  <c r="R5" i="1" a="1"/>
  <c r="R5" i="1" s="1"/>
  <c r="Q5" i="1" a="1"/>
  <c r="Q5" i="1" s="1"/>
  <c r="P5" i="1" a="1"/>
  <c r="P5" i="1" s="1"/>
  <c r="M5" i="1" a="1"/>
  <c r="M5" i="1" s="1"/>
  <c r="L5" i="1" a="1"/>
  <c r="L5" i="1" s="1"/>
  <c r="K5" i="1" a="1"/>
  <c r="K5" i="1" s="1"/>
  <c r="R4" i="1" a="1"/>
  <c r="R4" i="1" s="1"/>
  <c r="Q4" i="1" a="1"/>
  <c r="Q4" i="1" s="1"/>
  <c r="M4" i="1" a="1"/>
  <c r="M4" i="1" s="1"/>
  <c r="L4" i="1" a="1"/>
  <c r="L4" i="1" s="1"/>
  <c r="S5" i="1" a="1"/>
  <c r="K4" i="1" a="1"/>
  <c r="Q3" i="1" a="1"/>
  <c r="S3" i="1" a="1"/>
  <c r="P4" i="1" a="1"/>
  <c r="N3" i="1" a="1"/>
  <c r="L3" i="1" a="1"/>
  <c r="N5" i="1" a="1"/>
  <c r="N4" i="1" a="1"/>
  <c r="R3" i="1" a="1"/>
  <c r="K3" i="1" a="1"/>
  <c r="S4" i="1" a="1"/>
  <c r="P3" i="1" a="1"/>
  <c r="M3" i="1" a="1"/>
  <c r="P4" i="1" l="1"/>
  <c r="K3" i="1"/>
  <c r="Q3" i="1"/>
  <c r="L3" i="1"/>
  <c r="P3" i="1"/>
  <c r="R3" i="1"/>
  <c r="K4" i="1"/>
  <c r="M3" i="1"/>
  <c r="S3" i="1"/>
  <c r="N4" i="1"/>
  <c r="S5" i="1"/>
  <c r="N3" i="1"/>
  <c r="S4" i="1"/>
  <c r="N5" i="1"/>
</calcChain>
</file>

<file path=xl/comments1.xml><?xml version="1.0" encoding="utf-8"?>
<comments xmlns="http://schemas.openxmlformats.org/spreadsheetml/2006/main">
  <authors>
    <author>Baptiste Pouteau</author>
  </authors>
  <commentList>
    <comment ref="K1" authorId="0" shapeId="0">
      <text>
        <r>
          <rPr>
            <b/>
            <sz val="9"/>
            <color indexed="81"/>
            <rFont val="Tahoma"/>
            <family val="2"/>
          </rPr>
          <t>Baptiste Pouteau:</t>
        </r>
        <r>
          <rPr>
            <sz val="9"/>
            <color indexed="81"/>
            <rFont val="Tahoma"/>
            <family val="2"/>
          </rPr>
          <t xml:space="preserve">
Me donne les bons numeros de projet en premiere ligne, mais pas les suivants</t>
        </r>
      </text>
    </comment>
    <comment ref="P1" authorId="0" shapeId="0">
      <text>
        <r>
          <rPr>
            <b/>
            <sz val="9"/>
            <color indexed="81"/>
            <rFont val="Tahoma"/>
            <family val="2"/>
          </rPr>
          <t>Baptiste Pouteau:</t>
        </r>
        <r>
          <rPr>
            <sz val="9"/>
            <color indexed="81"/>
            <rFont val="Tahoma"/>
            <family val="2"/>
          </rPr>
          <t xml:space="preserve">
Me donne les numeros de projet suivant, mais pas les bons</t>
        </r>
      </text>
    </comment>
  </commentList>
</comments>
</file>

<file path=xl/sharedStrings.xml><?xml version="1.0" encoding="utf-8"?>
<sst xmlns="http://schemas.openxmlformats.org/spreadsheetml/2006/main" count="51" uniqueCount="24">
  <si>
    <t>BASE DE DONNEES</t>
  </si>
  <si>
    <t>RESULTAT VOULU</t>
  </si>
  <si>
    <t>ESSAI 1</t>
  </si>
  <si>
    <t>ESSAI 2</t>
  </si>
  <si>
    <t>article</t>
  </si>
  <si>
    <t>date</t>
  </si>
  <si>
    <t>a111</t>
  </si>
  <si>
    <t>a121</t>
  </si>
  <si>
    <t>a123</t>
  </si>
  <si>
    <t>a122</t>
  </si>
  <si>
    <t>z98</t>
  </si>
  <si>
    <t>a112</t>
  </si>
  <si>
    <t>a131</t>
  </si>
  <si>
    <t>a132</t>
  </si>
  <si>
    <t>z96</t>
  </si>
  <si>
    <t>x97</t>
  </si>
  <si>
    <t>z99</t>
  </si>
  <si>
    <t>z97</t>
  </si>
  <si>
    <t>y98</t>
  </si>
  <si>
    <t>x94</t>
  </si>
  <si>
    <t>Étiquettes de lignes</t>
  </si>
  <si>
    <t>Total général</t>
  </si>
  <si>
    <t>Étiquettes de colonnes</t>
  </si>
  <si>
    <t>Nombre de 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</si>
</sst>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9" xfId="0" applyFont="1" applyBorder="1" applyAlignment="1">
      <alignment horizontal="center"/>
    </xf>
    <xf numFmtId="16" fontId="0" fillId="0" borderId="0" xfId="0" applyNumberFormat="1"/>
    <xf numFmtId="16" fontId="0" fillId="0" borderId="10" xfId="0" applyNumberFormat="1" applyBorder="1"/>
    <xf numFmtId="16" fontId="0" fillId="0" borderId="8" xfId="0" applyNumberFormat="1" applyBorder="1"/>
    <xf numFmtId="0" fontId="1" fillId="0" borderId="11" xfId="0" applyFont="1" applyBorder="1"/>
    <xf numFmtId="16" fontId="0" fillId="0" borderId="11" xfId="0" applyNumberFormat="1" applyBorder="1"/>
    <xf numFmtId="2" fontId="0" fillId="0" borderId="0" xfId="0" applyNumberFormat="1"/>
    <xf numFmtId="0" fontId="0" fillId="0" borderId="12" xfId="0" applyBorder="1"/>
    <xf numFmtId="0" fontId="0" fillId="0" borderId="11" xfId="0" applyBorder="1"/>
    <xf numFmtId="0" fontId="0" fillId="0" borderId="14" xfId="0" applyBorder="1"/>
    <xf numFmtId="16" fontId="0" fillId="0" borderId="14" xfId="0" applyNumberFormat="1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0" xfId="0" applyAlignment="1">
      <alignment horizontal="center"/>
    </xf>
    <xf numFmtId="16" fontId="0" fillId="2" borderId="10" xfId="0" applyNumberFormat="1" applyFill="1" applyBorder="1" applyAlignment="1">
      <alignment horizontal="center"/>
    </xf>
    <xf numFmtId="16" fontId="0" fillId="2" borderId="6" xfId="0" applyNumberFormat="1" applyFill="1" applyBorder="1" applyAlignment="1">
      <alignment horizontal="center"/>
    </xf>
    <xf numFmtId="16" fontId="0" fillId="0" borderId="0" xfId="0" applyNumberFormat="1" applyAlignment="1">
      <alignment horizontal="center"/>
    </xf>
    <xf numFmtId="16" fontId="0" fillId="0" borderId="10" xfId="0" applyNumberFormat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0" borderId="0" xfId="0" pivotButton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6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4300.704532175929" createdVersion="5" refreshedVersion="5" minRefreshableVersion="3" recordCount="18">
  <cacheSource type="worksheet">
    <worksheetSource ref="B2:C20" sheet="Feuil1"/>
  </cacheSource>
  <cacheFields count="2">
    <cacheField name="article" numFmtId="0">
      <sharedItems count="14">
        <s v="a111"/>
        <s v="z98"/>
        <s v="a112"/>
        <s v="z96"/>
        <s v="x97"/>
        <s v="a121"/>
        <s v="z99"/>
        <s v="z97"/>
        <s v="a122"/>
        <s v="a123"/>
        <s v="y98"/>
        <s v="a131"/>
        <s v="x94"/>
        <s v="a132"/>
      </sharedItems>
    </cacheField>
    <cacheField name="date" numFmtId="16">
      <sharedItems containsSemiMixedTypes="0" containsNonDate="0" containsDate="1" containsString="0" minDate="2021-02-01T00:00:00" maxDate="2021-02-05T00:00:00" count="4">
        <d v="2021-02-01T00:00:00"/>
        <d v="2021-02-02T00:00:00"/>
        <d v="2021-02-04T00:00:00"/>
        <d v="2021-02-03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x v="0"/>
    <x v="0"/>
  </r>
  <r>
    <x v="1"/>
    <x v="0"/>
  </r>
  <r>
    <x v="2"/>
    <x v="0"/>
  </r>
  <r>
    <x v="3"/>
    <x v="0"/>
  </r>
  <r>
    <x v="4"/>
    <x v="0"/>
  </r>
  <r>
    <x v="5"/>
    <x v="1"/>
  </r>
  <r>
    <x v="6"/>
    <x v="1"/>
  </r>
  <r>
    <x v="3"/>
    <x v="1"/>
  </r>
  <r>
    <x v="7"/>
    <x v="1"/>
  </r>
  <r>
    <x v="8"/>
    <x v="2"/>
  </r>
  <r>
    <x v="6"/>
    <x v="2"/>
  </r>
  <r>
    <x v="9"/>
    <x v="3"/>
  </r>
  <r>
    <x v="1"/>
    <x v="3"/>
  </r>
  <r>
    <x v="10"/>
    <x v="3"/>
  </r>
  <r>
    <x v="11"/>
    <x v="2"/>
  </r>
  <r>
    <x v="12"/>
    <x v="2"/>
  </r>
  <r>
    <x v="13"/>
    <x v="2"/>
  </r>
  <r>
    <x v="1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F9:K25" firstHeaderRow="1" firstDataRow="2" firstDataCol="1"/>
  <pivotFields count="2">
    <pivotField axis="axisRow" dataField="1" showAll="0">
      <items count="15">
        <item x="0"/>
        <item x="2"/>
        <item x="5"/>
        <item x="8"/>
        <item x="9"/>
        <item x="11"/>
        <item x="13"/>
        <item x="12"/>
        <item x="4"/>
        <item x="10"/>
        <item x="3"/>
        <item x="7"/>
        <item x="1"/>
        <item x="6"/>
        <item t="default"/>
      </items>
    </pivotField>
    <pivotField axis="axisCol" numFmtId="16" showAll="0">
      <items count="5">
        <item x="0"/>
        <item x="1"/>
        <item x="3"/>
        <item x="2"/>
        <item t="default"/>
      </items>
    </pivotField>
  </pivotFields>
  <rowFields count="1">
    <field x="0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1"/>
  </colFields>
  <colItems count="5">
    <i>
      <x/>
    </i>
    <i>
      <x v="1"/>
    </i>
    <i>
      <x v="2"/>
    </i>
    <i>
      <x v="3"/>
    </i>
    <i t="grand">
      <x/>
    </i>
  </colItems>
  <dataFields count="1">
    <dataField name="Nombre de article" fld="0" subtotal="count" baseField="0" baseItem="0"/>
  </dataFields>
  <formats count="6">
    <format dxfId="5">
      <pivotArea type="all" dataOnly="0" outline="0" fieldPosition="0"/>
    </format>
    <format dxfId="4">
      <pivotArea outline="0" collapsedLevelsAreSubtotals="1" fieldPosition="0"/>
    </format>
    <format dxfId="3">
      <pivotArea dataOnly="0" labelOnly="1" fieldPosition="0">
        <references count="1">
          <reference field="0" count="0"/>
        </references>
      </pivotArea>
    </format>
    <format dxfId="2">
      <pivotArea dataOnly="0" labelOnly="1" grandRow="1" outline="0" fieldPosition="0"/>
    </format>
    <format dxfId="1">
      <pivotArea dataOnly="0" labelOnly="1" fieldPosition="0">
        <references count="1">
          <reference field="1" count="0"/>
        </references>
      </pivotArea>
    </format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S25"/>
  <sheetViews>
    <sheetView tabSelected="1" topLeftCell="A7" workbookViewId="0">
      <selection activeCell="M19" sqref="M19"/>
    </sheetView>
  </sheetViews>
  <sheetFormatPr baseColWidth="10" defaultRowHeight="15" x14ac:dyDescent="0.25"/>
  <cols>
    <col min="6" max="6" width="21" style="20" bestFit="1" customWidth="1"/>
    <col min="7" max="11" width="16" style="20" customWidth="1"/>
  </cols>
  <sheetData>
    <row r="1" spans="2:19" ht="15.75" thickBot="1" x14ac:dyDescent="0.3">
      <c r="B1" s="15" t="s">
        <v>0</v>
      </c>
      <c r="C1" s="16"/>
      <c r="F1" s="17" t="s">
        <v>1</v>
      </c>
      <c r="G1" s="18"/>
      <c r="H1" s="18"/>
      <c r="I1" s="19"/>
      <c r="K1" s="12" t="s">
        <v>2</v>
      </c>
      <c r="L1" s="13"/>
      <c r="M1" s="13"/>
      <c r="N1" s="14"/>
      <c r="P1" s="12" t="s">
        <v>3</v>
      </c>
      <c r="Q1" s="13"/>
      <c r="R1" s="13"/>
      <c r="S1" s="14"/>
    </row>
    <row r="2" spans="2:19" ht="15.75" thickBot="1" x14ac:dyDescent="0.3">
      <c r="B2" s="1" t="s">
        <v>4</v>
      </c>
      <c r="C2" s="1" t="s">
        <v>5</v>
      </c>
      <c r="E2" t="s">
        <v>5</v>
      </c>
      <c r="F2" s="21">
        <v>44228</v>
      </c>
      <c r="G2" s="21">
        <v>44229</v>
      </c>
      <c r="H2" s="22">
        <v>44230</v>
      </c>
      <c r="I2" s="21">
        <v>44231</v>
      </c>
      <c r="J2" s="23"/>
      <c r="K2" s="24">
        <v>44228</v>
      </c>
      <c r="L2" s="3">
        <v>44229</v>
      </c>
      <c r="M2" s="3">
        <v>44230</v>
      </c>
      <c r="N2" s="4">
        <v>44231</v>
      </c>
      <c r="O2" s="2"/>
      <c r="P2" s="3">
        <v>44228</v>
      </c>
      <c r="Q2" s="3">
        <v>44229</v>
      </c>
      <c r="R2" s="3">
        <v>44230</v>
      </c>
      <c r="S2" s="3">
        <v>44231</v>
      </c>
    </row>
    <row r="3" spans="2:19" x14ac:dyDescent="0.25">
      <c r="B3" s="5" t="s">
        <v>6</v>
      </c>
      <c r="C3" s="6">
        <v>44228</v>
      </c>
      <c r="D3" s="7"/>
      <c r="F3" s="25" t="s">
        <v>6</v>
      </c>
      <c r="G3" s="25" t="s">
        <v>7</v>
      </c>
      <c r="H3" s="25" t="s">
        <v>8</v>
      </c>
      <c r="I3" s="25" t="s">
        <v>9</v>
      </c>
      <c r="K3" s="26" t="str">
        <f t="array" aca="1" ref="K3" ca="1">IF(ROWS($4:4)&lt;=COUNTIFS($B$3:$B$20,"a"&amp;"*",$C$3:$C$20,K$2),INDEX($B$3:$B$20,SMALL(IF($C$3:$C$20=K$2,ROW(INDIRECT("1:"&amp;ROWS($B$3:$B$20)))),ROWS($4:4))),"")</f>
        <v>a111</v>
      </c>
      <c r="L3" s="8" t="str">
        <f t="array" aca="1" ref="L3" ca="1">IF(ROWS($4:4)&lt;=COUNTIFS($B$3:$B$20,"a"&amp;"*",$C$3:$C$20,L$2),INDEX($B$3:$B$20,SMALL(IF($C$3:$C$20=L$2,ROW(INDIRECT("1:"&amp;ROWS($B$3:$B$20)))),ROWS($4:4))),"")</f>
        <v>a121</v>
      </c>
      <c r="M3" s="8" t="str">
        <f t="array" aca="1" ref="M3" ca="1">IF(ROWS($4:4)&lt;=COUNTIFS($B$3:$B$20,"a"&amp;"*",$C$3:$C$20,M$2),INDEX($B$3:$B$20,SMALL(IF($C$3:$C$20=M$2,ROW(INDIRECT("1:"&amp;ROWS($B$3:$B$20)))),ROWS($4:4))),"")</f>
        <v>a123</v>
      </c>
      <c r="N3" s="8" t="str">
        <f t="array" aca="1" ref="N3" ca="1">IF(ROWS($4:4)&lt;=COUNTIFS($B$3:$B$20,"a"&amp;"*",$C$3:$C$20,N$2),INDEX($B$3:$B$20,SMALL(IF($C$3:$C$20=N$2,ROW(INDIRECT("1:"&amp;ROWS($B$3:$B$20)))),ROWS($4:4))),"")</f>
        <v>a122</v>
      </c>
      <c r="P3" s="8" t="str">
        <f t="array" aca="1" ref="P3" ca="1">IF(ROWS($4:4)&lt;=COUNTIFS($B$3:$B$20,"a"&amp;"*",$C$3:$C$20,K$2),INDEX($B$3:$B$20,SMALL(IF(LEFT($B$3:$B$20,1)="a",ROW(INDIRECT("1:"&amp;ROWS($B$3:$B$20)))),ROWS($4:4))),"")</f>
        <v>a111</v>
      </c>
      <c r="Q3" s="8" t="str">
        <f t="array" aca="1" ref="Q3" ca="1">IF(ROWS($4:4)&lt;=COUNTIFS($B$3:$B$20,"a"&amp;"*",$C$3:$C$20,L$2),INDEX($B$3:$B$20,SMALL(IF(LEFT($B$3:$B$20,1)="a",ROW(INDIRECT("1:"&amp;ROWS($B$3:$B$20)))),ROWS($4:4))),"")</f>
        <v>a111</v>
      </c>
      <c r="R3" s="8" t="str">
        <f t="array" aca="1" ref="R3" ca="1">IF(ROWS($4:4)&lt;=COUNTIFS($B$3:$B$20,"a"&amp;"*",$C$3:$C$20,M$2),INDEX($B$3:$B$20,SMALL(IF(LEFT($B$3:$B$20,1)="a",ROW(INDIRECT("1:"&amp;ROWS($B$3:$B$20)))),ROWS($4:4))),"")</f>
        <v>a111</v>
      </c>
      <c r="S3" s="8" t="str">
        <f t="array" aca="1" ref="S3" ca="1">IF(ROWS($4:4)&lt;=COUNTIFS($B$3:$B$20,"a"&amp;"*",$C$3:$C$20,N$2),INDEX($B$3:$B$20,SMALL(IF(LEFT($B$3:$B$20,1)="a",ROW(INDIRECT("1:"&amp;ROWS($B$3:$B$20)))),ROWS($4:4))),"")</f>
        <v>a111</v>
      </c>
    </row>
    <row r="4" spans="2:19" x14ac:dyDescent="0.25">
      <c r="B4" s="9" t="s">
        <v>10</v>
      </c>
      <c r="C4" s="6">
        <v>44228</v>
      </c>
      <c r="F4" s="25" t="s">
        <v>11</v>
      </c>
      <c r="G4" s="25"/>
      <c r="H4" s="25"/>
      <c r="I4" s="25" t="s">
        <v>12</v>
      </c>
      <c r="K4" s="26" t="str">
        <f t="array" aca="1" ref="K4" ca="1">IF(ROWS($4:5)&lt;=COUNTIFS($B$3:$B$20,"a"&amp;"*",$C$3:$C$20,K$2),INDEX($B$3:$B$20,SMALL(IF($C$3:$C$20=K$2,ROW(INDIRECT("1:"&amp;ROWS($B$3:$B$20)))),ROWS($4:5))),"")</f>
        <v>z98</v>
      </c>
      <c r="L4" s="8" t="str">
        <f t="array" aca="1" ref="L4" ca="1">IF(ROWS($4:5)&lt;=COUNTIFS($B$3:$B$20,"a"&amp;"*",$C$3:$C$20,L$2),INDEX($B$3:$B$20,SMALL(IF($C$3:$C$20=L$2,ROW(INDIRECT("1:"&amp;ROWS($B$3:$B$20)))),ROWS($4:5))),"")</f>
        <v/>
      </c>
      <c r="M4" s="8" t="str">
        <f t="array" aca="1" ref="M4" ca="1">IF(ROWS($4:5)&lt;=COUNTIFS($B$3:$B$20,"a"&amp;"*",$C$3:$C$20,M$2),INDEX($B$3:$B$20,SMALL(IF($C$3:$C$20=M$2,ROW(INDIRECT("1:"&amp;ROWS($B$3:$B$20)))),ROWS($4:5))),"")</f>
        <v/>
      </c>
      <c r="N4" s="8" t="str">
        <f t="array" aca="1" ref="N4" ca="1">IF(ROWS($4:5)&lt;=COUNTIFS($B$3:$B$20,"a"&amp;"*",$C$3:$C$20,N$2),INDEX($B$3:$B$20,SMALL(IF($C$3:$C$20=N$2,ROW(INDIRECT("1:"&amp;ROWS($B$3:$B$20)))),ROWS($4:5))),"")</f>
        <v>z99</v>
      </c>
      <c r="P4" s="8" t="str">
        <f t="array" aca="1" ref="P4" ca="1">IF(ROWS($4:5)&lt;=COUNTIFS($B$3:$B$20,"a"&amp;"*",$C$3:$C$20,K$2),INDEX($B$3:$B$20,SMALL(IF(LEFT($B$3:$B$20,1)="a",ROW(INDIRECT("1:"&amp;ROWS($B$3:$B$20)))),ROWS($4:5))),"")</f>
        <v>a112</v>
      </c>
      <c r="Q4" s="8" t="str">
        <f t="array" aca="1" ref="Q4" ca="1">IF(ROWS($4:5)&lt;=COUNTIFS($B$3:$B$20,"a"&amp;"*",$C$3:$C$20,L$2),INDEX($B$3:$B$20,SMALL(IF(LEFT($B$3:$B$20,1)="a",ROW(INDIRECT("1:"&amp;ROWS($B$3:$B$20)))),ROWS($4:5))),"")</f>
        <v/>
      </c>
      <c r="R4" s="8" t="str">
        <f t="array" aca="1" ref="R4" ca="1">IF(ROWS($4:5)&lt;=COUNTIFS($B$3:$B$20,"a"&amp;"*",$C$3:$C$20,M$2),INDEX($B$3:$B$20,SMALL(IF(LEFT($B$3:$B$20,1)="a",ROW(INDIRECT("1:"&amp;ROWS($B$3:$B$20)))),ROWS($4:5))),"")</f>
        <v/>
      </c>
      <c r="S4" s="8" t="str">
        <f t="array" aca="1" ref="S4" ca="1">IF(ROWS($4:5)&lt;=COUNTIFS($B$3:$B$20,"a"&amp;"*",$C$3:$C$20,N$2),INDEX($B$3:$B$20,SMALL(IF(LEFT($B$3:$B$20,1)="a",ROW(INDIRECT("1:"&amp;ROWS($B$3:$B$20)))),ROWS($4:5))),"")</f>
        <v>a112</v>
      </c>
    </row>
    <row r="5" spans="2:19" x14ac:dyDescent="0.25">
      <c r="B5" s="5" t="s">
        <v>11</v>
      </c>
      <c r="C5" s="6">
        <v>44228</v>
      </c>
      <c r="F5" s="25"/>
      <c r="G5" s="25"/>
      <c r="H5" s="25"/>
      <c r="I5" s="25" t="s">
        <v>13</v>
      </c>
      <c r="K5" s="26" t="str">
        <f t="array" aca="1" ref="K5" ca="1">IF(ROWS($4:6)&lt;=COUNTIFS($B$3:$B$20,"a"&amp;"*",$C$3:$C$20,K$2),INDEX($B$3:$B$20,SMALL(IF($C$3:$C$20=K$2,ROW(INDIRECT("1:"&amp;ROWS($B$3:$B$20)))),ROWS($4:6))),"")</f>
        <v/>
      </c>
      <c r="L5" s="8" t="str">
        <f t="array" aca="1" ref="L5" ca="1">IF(ROWS($4:6)&lt;=COUNTIFS($B$3:$B$20,"a"&amp;"*",$C$3:$C$20,L$2),INDEX($B$3:$B$20,SMALL(IF($C$3:$C$20=L$2,ROW(INDIRECT("1:"&amp;ROWS($B$3:$B$20)))),ROWS($4:6))),"")</f>
        <v/>
      </c>
      <c r="M5" s="8" t="str">
        <f t="array" aca="1" ref="M5" ca="1">IF(ROWS($4:6)&lt;=COUNTIFS($B$3:$B$20,"a"&amp;"*",$C$3:$C$20,M$2),INDEX($B$3:$B$20,SMALL(IF($C$3:$C$20=M$2,ROW(INDIRECT("1:"&amp;ROWS($B$3:$B$20)))),ROWS($4:6))),"")</f>
        <v/>
      </c>
      <c r="N5" s="8" t="str">
        <f t="array" aca="1" ref="N5" ca="1">IF(ROWS($4:6)&lt;=COUNTIFS($B$3:$B$20,"a"&amp;"*",$C$3:$C$20,N$2),INDEX($B$3:$B$20,SMALL(IF($C$3:$C$20=N$2,ROW(INDIRECT("1:"&amp;ROWS($B$3:$B$20)))),ROWS($4:6))),"")</f>
        <v>a131</v>
      </c>
      <c r="P5" s="8" t="str">
        <f t="array" aca="1" ref="P5" ca="1">IF(ROWS($4:6)&lt;=COUNTIFS($B$3:$B$20,"a"&amp;"*",$C$3:$C$20,K$2),INDEX($B$3:$B$20,SMALL(IF(LEFT($B$3:$B$20,1)="a",ROW(INDIRECT("1:"&amp;ROWS($B$3:$B$20)))),ROWS($4:6))),"")</f>
        <v/>
      </c>
      <c r="Q5" s="8" t="str">
        <f t="array" aca="1" ref="Q5" ca="1">IF(ROWS($4:6)&lt;=COUNTIFS($B$3:$B$20,"a"&amp;"*",$C$3:$C$20,L$2),INDEX($B$3:$B$20,SMALL(IF(LEFT($B$3:$B$20,1)="a",ROW(INDIRECT("1:"&amp;ROWS($B$3:$B$20)))),ROWS($4:6))),"")</f>
        <v/>
      </c>
      <c r="R5" s="8" t="str">
        <f t="array" aca="1" ref="R5" ca="1">IF(ROWS($4:6)&lt;=COUNTIFS($B$3:$B$20,"a"&amp;"*",$C$3:$C$20,M$2),INDEX($B$3:$B$20,SMALL(IF(LEFT($B$3:$B$20,1)="a",ROW(INDIRECT("1:"&amp;ROWS($B$3:$B$20)))),ROWS($4:6))),"")</f>
        <v/>
      </c>
      <c r="S5" s="8" t="str">
        <f t="array" aca="1" ref="S5" ca="1">IF(ROWS($4:6)&lt;=COUNTIFS($B$3:$B$20,"a"&amp;"*",$C$3:$C$20,N$2),INDEX($B$3:$B$20,SMALL(IF(LEFT($B$3:$B$20,1)="a",ROW(INDIRECT("1:"&amp;ROWS($B$3:$B$20)))),ROWS($4:6))),"")</f>
        <v>a121</v>
      </c>
    </row>
    <row r="6" spans="2:19" x14ac:dyDescent="0.25">
      <c r="B6" s="9" t="s">
        <v>14</v>
      </c>
      <c r="C6" s="6">
        <v>44228</v>
      </c>
      <c r="F6" s="25"/>
      <c r="G6" s="25"/>
      <c r="H6" s="25"/>
      <c r="I6" s="25"/>
      <c r="K6" s="26" t="str">
        <f t="array" aca="1" ref="K6" ca="1">IF(ROWS($4:7)&lt;=COUNTIFS($B$3:$B$20,"a"&amp;"*",$C$3:$C$20,K$2),INDEX($B$3:$B$20,SMALL(IF($C$3:$C$20=K$2,ROW(INDIRECT("1:"&amp;ROWS($B$3:$B$20)))),ROWS($4:7))),"")</f>
        <v/>
      </c>
      <c r="L6" s="8" t="str">
        <f t="array" aca="1" ref="L6" ca="1">IF(ROWS($4:7)&lt;=COUNTIFS($B$3:$B$20,"a"&amp;"*",$C$3:$C$20,L$2),INDEX($B$3:$B$20,SMALL(IF($C$3:$C$20=L$2,ROW(INDIRECT("1:"&amp;ROWS($B$3:$B$20)))),ROWS($4:7))),"")</f>
        <v/>
      </c>
      <c r="M6" s="8" t="str">
        <f t="array" aca="1" ref="M6" ca="1">IF(ROWS($4:7)&lt;=COUNTIFS($B$3:$B$20,"a"&amp;"*",$C$3:$C$20,M$2),INDEX($B$3:$B$20,SMALL(IF($C$3:$C$20=M$2,ROW(INDIRECT("1:"&amp;ROWS($B$3:$B$20)))),ROWS($4:7))),"")</f>
        <v/>
      </c>
      <c r="N6" s="8" t="str">
        <f t="array" aca="1" ref="N6" ca="1">IF(ROWS($4:7)&lt;=COUNTIFS($B$3:$B$20,"a"&amp;"*",$C$3:$C$20,N$2),INDEX($B$3:$B$20,SMALL(IF($C$3:$C$20=N$2,ROW(INDIRECT("1:"&amp;ROWS($B$3:$B$20)))),ROWS($4:7))),"")</f>
        <v/>
      </c>
      <c r="P6" s="8" t="str">
        <f t="array" aca="1" ref="P6" ca="1">IF(ROWS($4:7)&lt;=COUNTIFS($B$3:$B$20,"a"&amp;"*",$C$3:$C$20,K$2),INDEX($B$3:$B$20,SMALL(IF(LEFT($B$3:$B$20,1)="a",ROW(INDIRECT("1:"&amp;ROWS($B$3:$B$20)))),ROWS($4:7))),"")</f>
        <v/>
      </c>
      <c r="Q6" s="8" t="str">
        <f t="array" aca="1" ref="Q6" ca="1">IF(ROWS($4:7)&lt;=COUNTIFS($B$3:$B$20,"a"&amp;"*",$C$3:$C$20,L$2),INDEX($B$3:$B$20,SMALL(IF(LEFT($B$3:$B$20,1)="a",ROW(INDIRECT("1:"&amp;ROWS($B$3:$B$20)))),ROWS($4:7))),"")</f>
        <v/>
      </c>
      <c r="R6" s="8" t="str">
        <f t="array" aca="1" ref="R6" ca="1">IF(ROWS($4:7)&lt;=COUNTIFS($B$3:$B$20,"a"&amp;"*",$C$3:$C$20,M$2),INDEX($B$3:$B$20,SMALL(IF(LEFT($B$3:$B$20,1)="a",ROW(INDIRECT("1:"&amp;ROWS($B$3:$B$20)))),ROWS($4:7))),"")</f>
        <v/>
      </c>
      <c r="S6" s="8" t="str">
        <f t="array" aca="1" ref="S6" ca="1">IF(ROWS($4:7)&lt;=COUNTIFS($B$3:$B$20,"a"&amp;"*",$C$3:$C$20,N$2),INDEX($B$3:$B$20,SMALL(IF(LEFT($B$3:$B$20,1)="a",ROW(INDIRECT("1:"&amp;ROWS($B$3:$B$20)))),ROWS($4:7))),"")</f>
        <v/>
      </c>
    </row>
    <row r="7" spans="2:19" x14ac:dyDescent="0.25">
      <c r="B7" s="9" t="s">
        <v>15</v>
      </c>
      <c r="C7" s="6">
        <v>44228</v>
      </c>
      <c r="F7" s="27"/>
      <c r="G7" s="27"/>
      <c r="H7" s="27"/>
      <c r="I7" s="27"/>
      <c r="K7" s="26" t="str">
        <f t="array" aca="1" ref="K7" ca="1">IF(ROWS($4:8)&lt;=COUNTIFS($B$3:$B$20,"a"&amp;"*",$C$3:$C$20,K$2),INDEX($B$3:$B$20,SMALL(IF($C$3:$C$20=K$2,ROW(INDIRECT("1:"&amp;ROWS($B$3:$B$20)))),ROWS($4:8))),"")</f>
        <v/>
      </c>
      <c r="L7" s="8" t="str">
        <f t="array" aca="1" ref="L7" ca="1">IF(ROWS($4:8)&lt;=COUNTIFS($B$3:$B$20,"a"&amp;"*",$C$3:$C$20,L$2),INDEX($B$3:$B$20,SMALL(IF($C$3:$C$20=L$2,ROW(INDIRECT("1:"&amp;ROWS($B$3:$B$20)))),ROWS($4:8))),"")</f>
        <v/>
      </c>
      <c r="M7" s="8" t="str">
        <f t="array" aca="1" ref="M7" ca="1">IF(ROWS($4:8)&lt;=COUNTIFS($B$3:$B$20,"a"&amp;"*",$C$3:$C$20,M$2),INDEX($B$3:$B$20,SMALL(IF($C$3:$C$20=M$2,ROW(INDIRECT("1:"&amp;ROWS($B$3:$B$20)))),ROWS($4:8))),"")</f>
        <v/>
      </c>
      <c r="N7" s="8" t="str">
        <f t="array" aca="1" ref="N7" ca="1">IF(ROWS($4:8)&lt;=COUNTIFS($B$3:$B$20,"a"&amp;"*",$C$3:$C$20,N$2),INDEX($B$3:$B$20,SMALL(IF($C$3:$C$20=N$2,ROW(INDIRECT("1:"&amp;ROWS($B$3:$B$20)))),ROWS($4:8))),"")</f>
        <v/>
      </c>
      <c r="P7" s="8" t="str">
        <f t="array" aca="1" ref="P7" ca="1">IF(ROWS($4:8)&lt;=COUNTIFS($B$3:$B$20,"a"&amp;"*",$C$3:$C$20,K$2),INDEX($B$3:$B$20,SMALL(IF(LEFT($B$3:$B$20,1)="a",ROW(INDIRECT("1:"&amp;ROWS($B$3:$B$20)))),ROWS($4:8))),"")</f>
        <v/>
      </c>
      <c r="Q7" s="8" t="str">
        <f t="array" aca="1" ref="Q7" ca="1">IF(ROWS($4:8)&lt;=COUNTIFS($B$3:$B$20,"a"&amp;"*",$C$3:$C$20,L$2),INDEX($B$3:$B$20,SMALL(IF(LEFT($B$3:$B$20,1)="a",ROW(INDIRECT("1:"&amp;ROWS($B$3:$B$20)))),ROWS($4:8))),"")</f>
        <v/>
      </c>
      <c r="R7" s="8" t="str">
        <f t="array" aca="1" ref="R7" ca="1">IF(ROWS($4:8)&lt;=COUNTIFS($B$3:$B$20,"a"&amp;"*",$C$3:$C$20,M$2),INDEX($B$3:$B$20,SMALL(IF(LEFT($B$3:$B$20,1)="a",ROW(INDIRECT("1:"&amp;ROWS($B$3:$B$20)))),ROWS($4:8))),"")</f>
        <v/>
      </c>
      <c r="S7" s="8" t="str">
        <f t="array" aca="1" ref="S7" ca="1">IF(ROWS($4:8)&lt;=COUNTIFS($B$3:$B$20,"a"&amp;"*",$C$3:$C$20,N$2),INDEX($B$3:$B$20,SMALL(IF(LEFT($B$3:$B$20,1)="a",ROW(INDIRECT("1:"&amp;ROWS($B$3:$B$20)))),ROWS($4:8))),"")</f>
        <v/>
      </c>
    </row>
    <row r="8" spans="2:19" x14ac:dyDescent="0.25">
      <c r="B8" s="5" t="s">
        <v>7</v>
      </c>
      <c r="C8" s="6">
        <v>44229</v>
      </c>
      <c r="K8" s="20" t="str">
        <f t="array" aca="1" ref="K8" ca="1">IF(ROWS($4:9)&lt;=COUNTIFS($C$3:$C$20,K$2,$B$3:$B$20,"a"&amp;"*"),INDEX($B$3:$B$20,SMALL(IF($C$3:$C$20=K$2,ROW(INDIRECT("1:"&amp;ROWS($B$3:$B$20)))),ROWS($4:9))),"")</f>
        <v/>
      </c>
      <c r="L8" t="str">
        <f t="array" aca="1" ref="L8" ca="1">IF(ROWS($4:9)&lt;=COUNTIFS($C$3:$C$20,L$2,$B$3:$B$20,"a"&amp;"*"),INDEX($B$3:$B$20,SMALL(IF($C$3:$C$20=L$2,ROW(INDIRECT("1:"&amp;ROWS($B$3:$B$20)))),ROWS($4:9))),"")</f>
        <v/>
      </c>
      <c r="M8" t="str">
        <f t="array" aca="1" ref="M8" ca="1">IF(ROWS($4:9)&lt;=COUNTIFS($C$3:$C$20,M$2,$B$3:$B$20,"a"&amp;"*"),INDEX($B$3:$B$20,SMALL(IF($C$3:$C$20=M$2,ROW(INDIRECT("1:"&amp;ROWS($B$3:$B$20)))),ROWS($4:9))),"")</f>
        <v/>
      </c>
      <c r="N8" t="str">
        <f t="array" aca="1" ref="N8" ca="1">IF(ROWS($4:9)&lt;=COUNTIFS($C$3:$C$20,N$2,$B$3:$B$20,"a"&amp;"*"),INDEX($B$3:$B$20,SMALL(IF($C$3:$C$20=N$2,ROW(INDIRECT("1:"&amp;ROWS($B$3:$B$20)))),ROWS($4:9))),"")</f>
        <v/>
      </c>
    </row>
    <row r="9" spans="2:19" x14ac:dyDescent="0.25">
      <c r="B9" s="9" t="s">
        <v>16</v>
      </c>
      <c r="C9" s="6">
        <v>44229</v>
      </c>
      <c r="F9" s="28" t="s">
        <v>23</v>
      </c>
      <c r="G9" s="28" t="s">
        <v>22</v>
      </c>
      <c r="L9" t="str">
        <f t="array" aca="1" ref="L9" ca="1">IF(ROWS($4:10)&lt;=COUNTIFS($C$3:$C$20,L$2,$B$3:$B$20,"a"&amp;"*"),INDEX($B$3:$B$20,SMALL(IF($C$3:$C$20=L$2,ROW(INDIRECT("1:"&amp;ROWS($B$3:$B$20)))),ROWS($4:10))),"")</f>
        <v/>
      </c>
      <c r="M9" t="str">
        <f t="array" aca="1" ref="M9" ca="1">IF(ROWS($4:10)&lt;=COUNTIFS($C$3:$C$20,M$2,$B$3:$B$20,"a"&amp;"*"),INDEX($B$3:$B$20,SMALL(IF($C$3:$C$20=M$2,ROW(INDIRECT("1:"&amp;ROWS($B$3:$B$20)))),ROWS($4:10))),"")</f>
        <v/>
      </c>
      <c r="N9" t="str">
        <f t="array" aca="1" ref="N9" ca="1">IF(ROWS($4:10)&lt;=COUNTIFS($C$3:$C$20,N$2,$B$3:$B$20,"a"&amp;"*"),INDEX($B$3:$B$20,SMALL(IF($C$3:$C$20=N$2,ROW(INDIRECT("1:"&amp;ROWS($B$3:$B$20)))),ROWS($4:10))),"")</f>
        <v/>
      </c>
    </row>
    <row r="10" spans="2:19" x14ac:dyDescent="0.25">
      <c r="B10" s="9" t="s">
        <v>14</v>
      </c>
      <c r="C10" s="6">
        <v>44229</v>
      </c>
      <c r="F10" s="28" t="s">
        <v>20</v>
      </c>
      <c r="G10" s="23">
        <v>44228</v>
      </c>
      <c r="H10" s="23">
        <v>44229</v>
      </c>
      <c r="I10" s="23">
        <v>44230</v>
      </c>
      <c r="J10" s="23">
        <v>44231</v>
      </c>
      <c r="K10" s="23" t="s">
        <v>21</v>
      </c>
      <c r="L10" t="str">
        <f t="array" aca="1" ref="L10" ca="1">IF(ROWS($4:11)&lt;=COUNTIFS($C$3:$C$20,L$2,$B$3:$B$20,"a"&amp;"*"),INDEX($B$3:$B$20,SMALL(IF($C$3:$C$20=L$2,ROW(INDIRECT("1:"&amp;ROWS($B$3:$B$20)))),ROWS($4:11))),"")</f>
        <v/>
      </c>
      <c r="M10" t="str">
        <f t="array" aca="1" ref="M10" ca="1">IF(ROWS($4:11)&lt;=COUNTIFS($C$3:$C$20,M$2,$B$3:$B$20,"a"&amp;"*"),INDEX($B$3:$B$20,SMALL(IF($C$3:$C$20=M$2,ROW(INDIRECT("1:"&amp;ROWS($B$3:$B$20)))),ROWS($4:11))),"")</f>
        <v/>
      </c>
      <c r="N10" t="str">
        <f t="array" aca="1" ref="N10" ca="1">IF(ROWS($4:11)&lt;=COUNTIFS($C$3:$C$20,N$2,$B$3:$B$20,"a"&amp;"*"),INDEX($B$3:$B$20,SMALL(IF($C$3:$C$20=N$2,ROW(INDIRECT("1:"&amp;ROWS($B$3:$B$20)))),ROWS($4:11))),"")</f>
        <v/>
      </c>
    </row>
    <row r="11" spans="2:19" x14ac:dyDescent="0.25">
      <c r="B11" s="9" t="s">
        <v>17</v>
      </c>
      <c r="C11" s="6">
        <v>44229</v>
      </c>
      <c r="F11" s="20" t="s">
        <v>6</v>
      </c>
      <c r="G11" s="29">
        <v>1</v>
      </c>
      <c r="H11" s="29"/>
      <c r="I11" s="29"/>
      <c r="J11" s="29"/>
      <c r="K11" s="29">
        <v>1</v>
      </c>
      <c r="L11" t="str">
        <f t="array" aca="1" ref="L11" ca="1">IF(ROWS($4:12)&lt;=COUNTIFS($C$3:$C$20,L$2,$B$3:$B$20,"a"&amp;"*"),INDEX($B$3:$B$20,SMALL(IF($C$3:$C$20=L$2,ROW(INDIRECT("1:"&amp;ROWS($B$3:$B$20)))),ROWS($4:12))),"")</f>
        <v/>
      </c>
      <c r="M11" t="str">
        <f t="array" aca="1" ref="M11" ca="1">IF(ROWS($4:12)&lt;=COUNTIFS($C$3:$C$20,M$2,$B$3:$B$20,"a"&amp;"*"),INDEX($B$3:$B$20,SMALL(IF($C$3:$C$20=M$2,ROW(INDIRECT("1:"&amp;ROWS($B$3:$B$20)))),ROWS($4:12))),"")</f>
        <v/>
      </c>
      <c r="N11" t="str">
        <f t="array" aca="1" ref="N11" ca="1">IF(ROWS($4:12)&lt;=COUNTIFS($C$3:$C$20,N$2,$B$3:$B$20,"a"&amp;"*"),INDEX($B$3:$B$20,SMALL(IF($C$3:$C$20=N$2,ROW(INDIRECT("1:"&amp;ROWS($B$3:$B$20)))),ROWS($4:12))),"")</f>
        <v/>
      </c>
    </row>
    <row r="12" spans="2:19" x14ac:dyDescent="0.25">
      <c r="B12" s="5" t="s">
        <v>9</v>
      </c>
      <c r="C12" s="6">
        <v>44231</v>
      </c>
      <c r="F12" s="20" t="s">
        <v>11</v>
      </c>
      <c r="G12" s="29">
        <v>1</v>
      </c>
      <c r="H12" s="29"/>
      <c r="I12" s="29"/>
      <c r="J12" s="29"/>
      <c r="K12" s="29">
        <v>1</v>
      </c>
      <c r="L12" t="str">
        <f t="array" aca="1" ref="L12" ca="1">IF(ROWS($4:13)&lt;=COUNTIFS($C$3:$C$20,L$2,$B$3:$B$20,"a"&amp;"*"),INDEX($B$3:$B$20,SMALL(IF($C$3:$C$20=L$2,ROW(INDIRECT("1:"&amp;ROWS($B$3:$B$20)))),ROWS($4:13))),"")</f>
        <v/>
      </c>
      <c r="M12" t="str">
        <f t="array" aca="1" ref="M12" ca="1">IF(ROWS($4:13)&lt;=COUNTIFS($C$3:$C$20,M$2,$B$3:$B$20,"a"&amp;"*"),INDEX($B$3:$B$20,SMALL(IF($C$3:$C$20=M$2,ROW(INDIRECT("1:"&amp;ROWS($B$3:$B$20)))),ROWS($4:13))),"")</f>
        <v/>
      </c>
      <c r="N12" t="str">
        <f t="array" aca="1" ref="N12" ca="1">IF(ROWS($4:13)&lt;=COUNTIFS($C$3:$C$20,N$2,$B$3:$B$20,"a"&amp;"*"),INDEX($B$3:$B$20,SMALL(IF($C$3:$C$20=N$2,ROW(INDIRECT("1:"&amp;ROWS($B$3:$B$20)))),ROWS($4:13))),"")</f>
        <v/>
      </c>
    </row>
    <row r="13" spans="2:19" x14ac:dyDescent="0.25">
      <c r="B13" s="9" t="s">
        <v>16</v>
      </c>
      <c r="C13" s="6">
        <v>44231</v>
      </c>
      <c r="F13" s="20" t="s">
        <v>7</v>
      </c>
      <c r="G13" s="29"/>
      <c r="H13" s="29">
        <v>1</v>
      </c>
      <c r="I13" s="29"/>
      <c r="J13" s="29"/>
      <c r="K13" s="29">
        <v>1</v>
      </c>
      <c r="L13" t="str">
        <f t="array" aca="1" ref="L13" ca="1">IF(ROWS($4:14)&lt;=COUNTIFS($C$3:$C$20,L$2,$B$3:$B$20,"a"&amp;"*"),INDEX($B$3:$B$20,SMALL(IF($C$3:$C$20=L$2,ROW(INDIRECT("1:"&amp;ROWS($B$3:$B$20)))),ROWS($4:14))),"")</f>
        <v/>
      </c>
      <c r="M13" t="str">
        <f t="array" aca="1" ref="M13" ca="1">IF(ROWS($4:14)&lt;=COUNTIFS($C$3:$C$20,M$2,$B$3:$B$20,"a"&amp;"*"),INDEX($B$3:$B$20,SMALL(IF($C$3:$C$20=M$2,ROW(INDIRECT("1:"&amp;ROWS($B$3:$B$20)))),ROWS($4:14))),"")</f>
        <v/>
      </c>
      <c r="N13" t="str">
        <f t="array" aca="1" ref="N13" ca="1">IF(ROWS($4:14)&lt;=COUNTIFS($C$3:$C$20,N$2,$B$3:$B$20,"a"&amp;"*"),INDEX($B$3:$B$20,SMALL(IF($C$3:$C$20=N$2,ROW(INDIRECT("1:"&amp;ROWS($B$3:$B$20)))),ROWS($4:14))),"")</f>
        <v/>
      </c>
    </row>
    <row r="14" spans="2:19" x14ac:dyDescent="0.25">
      <c r="B14" s="5" t="s">
        <v>8</v>
      </c>
      <c r="C14" s="6">
        <v>44230</v>
      </c>
      <c r="F14" s="20" t="s">
        <v>9</v>
      </c>
      <c r="G14" s="29"/>
      <c r="H14" s="29"/>
      <c r="I14" s="29"/>
      <c r="J14" s="29">
        <v>1</v>
      </c>
      <c r="K14" s="29">
        <v>1</v>
      </c>
      <c r="L14" t="str">
        <f t="array" aca="1" ref="L14" ca="1">IF(ROWS($4:15)&lt;=COUNTIFS($C$3:$C$20,L$2,$B$3:$B$20,"a"&amp;"*"),INDEX($B$3:$B$20,SMALL(IF($C$3:$C$20=L$2,ROW(INDIRECT("1:"&amp;ROWS($B$3:$B$20)))),ROWS($4:15))),"")</f>
        <v/>
      </c>
      <c r="M14" t="str">
        <f t="array" aca="1" ref="M14" ca="1">IF(ROWS($4:15)&lt;=COUNTIFS($C$3:$C$20,M$2,$B$3:$B$20,"a"&amp;"*"),INDEX($B$3:$B$20,SMALL(IF($C$3:$C$20=M$2,ROW(INDIRECT("1:"&amp;ROWS($B$3:$B$20)))),ROWS($4:15))),"")</f>
        <v/>
      </c>
      <c r="N14" t="str">
        <f t="array" aca="1" ref="N14" ca="1">IF(ROWS($4:15)&lt;=COUNTIFS($C$3:$C$20,N$2,$B$3:$B$20,"a"&amp;"*"),INDEX($B$3:$B$20,SMALL(IF($C$3:$C$20=N$2,ROW(INDIRECT("1:"&amp;ROWS($B$3:$B$20)))),ROWS($4:15))),"")</f>
        <v/>
      </c>
    </row>
    <row r="15" spans="2:19" x14ac:dyDescent="0.25">
      <c r="B15" s="9" t="s">
        <v>10</v>
      </c>
      <c r="C15" s="6">
        <v>44230</v>
      </c>
      <c r="F15" s="20" t="s">
        <v>8</v>
      </c>
      <c r="G15" s="29"/>
      <c r="H15" s="29"/>
      <c r="I15" s="29">
        <v>1</v>
      </c>
      <c r="J15" s="29"/>
      <c r="K15" s="29">
        <v>1</v>
      </c>
      <c r="L15" t="str">
        <f t="array" aca="1" ref="L15" ca="1">IF(ROWS($4:16)&lt;=COUNTIFS($C$3:$C$20,L$2,$B$3:$B$20,"a"&amp;"*"),INDEX($B$3:$B$20,SMALL(IF($C$3:$C$20=L$2,ROW(INDIRECT("1:"&amp;ROWS($B$3:$B$20)))),ROWS($4:16))),"")</f>
        <v/>
      </c>
      <c r="M15" t="str">
        <f t="array" aca="1" ref="M15" ca="1">IF(ROWS($4:16)&lt;=COUNTIFS($C$3:$C$20,M$2,$B$3:$B$20,"a"&amp;"*"),INDEX($B$3:$B$20,SMALL(IF($C$3:$C$20=M$2,ROW(INDIRECT("1:"&amp;ROWS($B$3:$B$20)))),ROWS($4:16))),"")</f>
        <v/>
      </c>
      <c r="N15" t="str">
        <f t="array" aca="1" ref="N15" ca="1">IF(ROWS($4:16)&lt;=COUNTIFS($C$3:$C$20,N$2,$B$3:$B$20,"a"&amp;"*"),INDEX($B$3:$B$20,SMALL(IF($C$3:$C$20=N$2,ROW(INDIRECT("1:"&amp;ROWS($B$3:$B$20)))),ROWS($4:16))),"")</f>
        <v/>
      </c>
    </row>
    <row r="16" spans="2:19" x14ac:dyDescent="0.25">
      <c r="B16" s="9" t="s">
        <v>18</v>
      </c>
      <c r="C16" s="6">
        <v>44230</v>
      </c>
      <c r="F16" s="20" t="s">
        <v>12</v>
      </c>
      <c r="G16" s="29"/>
      <c r="H16" s="29"/>
      <c r="I16" s="29"/>
      <c r="J16" s="29">
        <v>1</v>
      </c>
      <c r="K16" s="29">
        <v>1</v>
      </c>
      <c r="L16" t="str">
        <f t="array" aca="1" ref="L16" ca="1">IF(ROWS($4:17)&lt;=COUNTIFS($C$3:$C$20,L$2,$B$3:$B$20,"a"&amp;"*"),INDEX($B$3:$B$20,SMALL(IF($C$3:$C$20=L$2,ROW(INDIRECT("1:"&amp;ROWS($B$3:$B$20)))),ROWS($4:17))),"")</f>
        <v/>
      </c>
      <c r="M16" t="str">
        <f t="array" aca="1" ref="M16" ca="1">IF(ROWS($4:17)&lt;=COUNTIFS($C$3:$C$20,M$2,$B$3:$B$20,"a"&amp;"*"),INDEX($B$3:$B$20,SMALL(IF($C$3:$C$20=M$2,ROW(INDIRECT("1:"&amp;ROWS($B$3:$B$20)))),ROWS($4:17))),"")</f>
        <v/>
      </c>
      <c r="N16" t="str">
        <f t="array" aca="1" ref="N16" ca="1">IF(ROWS($4:17)&lt;=COUNTIFS($C$3:$C$20,N$2,$B$3:$B$20,"a"&amp;"*"),INDEX($B$3:$B$20,SMALL(IF($C$3:$C$20=N$2,ROW(INDIRECT("1:"&amp;ROWS($B$3:$B$20)))),ROWS($4:17))),"")</f>
        <v/>
      </c>
    </row>
    <row r="17" spans="2:14" x14ac:dyDescent="0.25">
      <c r="B17" s="5" t="s">
        <v>12</v>
      </c>
      <c r="C17" s="6">
        <v>44231</v>
      </c>
      <c r="F17" s="20" t="s">
        <v>13</v>
      </c>
      <c r="G17" s="29"/>
      <c r="H17" s="29"/>
      <c r="I17" s="29"/>
      <c r="J17" s="29">
        <v>1</v>
      </c>
      <c r="K17" s="29">
        <v>1</v>
      </c>
      <c r="L17" t="str">
        <f t="array" aca="1" ref="L17" ca="1">IF(ROWS($4:18)&lt;=COUNTIFS($C$3:$C$20,L$2,$B$3:$B$20,"a"&amp;"*"),INDEX($B$3:$B$20,SMALL(IF($C$3:$C$20=L$2,ROW(INDIRECT("1:"&amp;ROWS($B$3:$B$20)))),ROWS($4:18))),"")</f>
        <v/>
      </c>
      <c r="M17" t="str">
        <f t="array" aca="1" ref="M17" ca="1">IF(ROWS($4:18)&lt;=COUNTIFS($C$3:$C$20,M$2,$B$3:$B$20,"a"&amp;"*"),INDEX($B$3:$B$20,SMALL(IF($C$3:$C$20=M$2,ROW(INDIRECT("1:"&amp;ROWS($B$3:$B$20)))),ROWS($4:18))),"")</f>
        <v/>
      </c>
      <c r="N17" t="str">
        <f t="array" aca="1" ref="N17" ca="1">IF(ROWS($4:18)&lt;=COUNTIFS($C$3:$C$20,N$2,$B$3:$B$20,"a"&amp;"*"),INDEX($B$3:$B$20,SMALL(IF($C$3:$C$20=N$2,ROW(INDIRECT("1:"&amp;ROWS($B$3:$B$20)))),ROWS($4:18))),"")</f>
        <v/>
      </c>
    </row>
    <row r="18" spans="2:14" x14ac:dyDescent="0.25">
      <c r="B18" s="9" t="s">
        <v>19</v>
      </c>
      <c r="C18" s="6">
        <v>44231</v>
      </c>
      <c r="F18" s="20" t="s">
        <v>19</v>
      </c>
      <c r="G18" s="29"/>
      <c r="H18" s="29"/>
      <c r="I18" s="29"/>
      <c r="J18" s="29">
        <v>1</v>
      </c>
      <c r="K18" s="29">
        <v>1</v>
      </c>
      <c r="L18" t="str">
        <f t="array" aca="1" ref="L18" ca="1">IF(ROWS($4:19)&lt;=COUNTIFS($C$3:$C$20,L$2,$B$3:$B$20,"a"&amp;"*"),INDEX($B$3:$B$20,SMALL(IF($C$3:$C$20=L$2,ROW(INDIRECT("1:"&amp;ROWS($B$3:$B$20)))),ROWS($4:19))),"")</f>
        <v/>
      </c>
      <c r="M18" t="str">
        <f t="array" aca="1" ref="M18" ca="1">IF(ROWS($4:19)&lt;=COUNTIFS($C$3:$C$20,M$2,$B$3:$B$20,"a"&amp;"*"),INDEX($B$3:$B$20,SMALL(IF($C$3:$C$20=M$2,ROW(INDIRECT("1:"&amp;ROWS($B$3:$B$20)))),ROWS($4:19))),"")</f>
        <v/>
      </c>
      <c r="N18" t="str">
        <f t="array" aca="1" ref="N18" ca="1">IF(ROWS($4:19)&lt;=COUNTIFS($C$3:$C$20,N$2,$B$3:$B$20,"a"&amp;"*"),INDEX($B$3:$B$20,SMALL(IF($C$3:$C$20=N$2,ROW(INDIRECT("1:"&amp;ROWS($B$3:$B$20)))),ROWS($4:19))),"")</f>
        <v/>
      </c>
    </row>
    <row r="19" spans="2:14" x14ac:dyDescent="0.25">
      <c r="B19" s="5" t="s">
        <v>13</v>
      </c>
      <c r="C19" s="6">
        <v>44231</v>
      </c>
      <c r="F19" s="20" t="s">
        <v>15</v>
      </c>
      <c r="G19" s="29">
        <v>1</v>
      </c>
      <c r="H19" s="29"/>
      <c r="I19" s="29"/>
      <c r="J19" s="29"/>
      <c r="K19" s="29">
        <v>1</v>
      </c>
      <c r="L19" t="str">
        <f t="array" aca="1" ref="L19" ca="1">IF(ROWS($4:20)&lt;=COUNTIFS($C$3:$C$20,L$2,$B$3:$B$20,"a"&amp;"*"),INDEX($B$3:$B$20,SMALL(IF($C$3:$C$20=L$2,ROW(INDIRECT("1:"&amp;ROWS($B$3:$B$20)))),ROWS($4:20))),"")</f>
        <v/>
      </c>
      <c r="M19" t="str">
        <f t="array" aca="1" ref="M19" ca="1">IF(ROWS($4:20)&lt;=COUNTIFS($C$3:$C$20,M$2,$B$3:$B$20,"a"&amp;"*"),INDEX($B$3:$B$20,SMALL(IF($C$3:$C$20=M$2,ROW(INDIRECT("1:"&amp;ROWS($B$3:$B$20)))),ROWS($4:20))),"")</f>
        <v/>
      </c>
      <c r="N19" t="str">
        <f t="array" aca="1" ref="N19" ca="1">IF(ROWS($4:20)&lt;=COUNTIFS($C$3:$C$20,N$2,$B$3:$B$20,"a"&amp;"*"),INDEX($B$3:$B$20,SMALL(IF($C$3:$C$20=N$2,ROW(INDIRECT("1:"&amp;ROWS($B$3:$B$20)))),ROWS($4:20))),"")</f>
        <v/>
      </c>
    </row>
    <row r="20" spans="2:14" ht="15.75" thickBot="1" x14ac:dyDescent="0.3">
      <c r="B20" s="10" t="s">
        <v>10</v>
      </c>
      <c r="C20" s="11">
        <v>44231</v>
      </c>
      <c r="F20" s="20" t="s">
        <v>18</v>
      </c>
      <c r="G20" s="29"/>
      <c r="H20" s="29"/>
      <c r="I20" s="29">
        <v>1</v>
      </c>
      <c r="J20" s="29"/>
      <c r="K20" s="29">
        <v>1</v>
      </c>
      <c r="L20" t="str">
        <f t="array" aca="1" ref="L20" ca="1">IF(ROWS($4:21)&lt;=COUNTIFS($C$3:$C$20,L$2,$B$3:$B$20,"a"&amp;"*"),INDEX($B$3:$B$20,SMALL(IF($C$3:$C$20=L$2,ROW(INDIRECT("1:"&amp;ROWS($B$3:$B$20)))),ROWS($4:21))),"")</f>
        <v/>
      </c>
      <c r="M20" t="str">
        <f t="array" aca="1" ref="M20" ca="1">IF(ROWS($4:21)&lt;=COUNTIFS($C$3:$C$20,M$2,$B$3:$B$20,"a"&amp;"*"),INDEX($B$3:$B$20,SMALL(IF($C$3:$C$20=M$2,ROW(INDIRECT("1:"&amp;ROWS($B$3:$B$20)))),ROWS($4:21))),"")</f>
        <v/>
      </c>
      <c r="N20" t="str">
        <f t="array" aca="1" ref="N20" ca="1">IF(ROWS($4:21)&lt;=COUNTIFS($C$3:$C$20,N$2,$B$3:$B$20,"a"&amp;"*"),INDEX($B$3:$B$20,SMALL(IF($C$3:$C$20=N$2,ROW(INDIRECT("1:"&amp;ROWS($B$3:$B$20)))),ROWS($4:21))),"")</f>
        <v/>
      </c>
    </row>
    <row r="21" spans="2:14" x14ac:dyDescent="0.25">
      <c r="F21" s="20" t="s">
        <v>14</v>
      </c>
      <c r="G21" s="29">
        <v>1</v>
      </c>
      <c r="H21" s="29">
        <v>1</v>
      </c>
      <c r="I21" s="29"/>
      <c r="J21" s="29"/>
      <c r="K21" s="29">
        <v>2</v>
      </c>
    </row>
    <row r="22" spans="2:14" x14ac:dyDescent="0.25">
      <c r="F22" s="20" t="s">
        <v>17</v>
      </c>
      <c r="G22" s="29"/>
      <c r="H22" s="29">
        <v>1</v>
      </c>
      <c r="I22" s="29"/>
      <c r="J22" s="29"/>
      <c r="K22" s="29">
        <v>1</v>
      </c>
    </row>
    <row r="23" spans="2:14" x14ac:dyDescent="0.25">
      <c r="F23" s="20" t="s">
        <v>10</v>
      </c>
      <c r="G23" s="29">
        <v>1</v>
      </c>
      <c r="H23" s="29"/>
      <c r="I23" s="29">
        <v>1</v>
      </c>
      <c r="J23" s="29">
        <v>1</v>
      </c>
      <c r="K23" s="29">
        <v>3</v>
      </c>
    </row>
    <row r="24" spans="2:14" x14ac:dyDescent="0.25">
      <c r="F24" s="20" t="s">
        <v>16</v>
      </c>
      <c r="G24" s="29"/>
      <c r="H24" s="29">
        <v>1</v>
      </c>
      <c r="I24" s="29"/>
      <c r="J24" s="29">
        <v>1</v>
      </c>
      <c r="K24" s="29">
        <v>2</v>
      </c>
    </row>
    <row r="25" spans="2:14" x14ac:dyDescent="0.25">
      <c r="F25" s="20" t="s">
        <v>21</v>
      </c>
      <c r="G25" s="29">
        <v>5</v>
      </c>
      <c r="H25" s="29">
        <v>4</v>
      </c>
      <c r="I25" s="29">
        <v>3</v>
      </c>
      <c r="J25" s="29">
        <v>6</v>
      </c>
      <c r="K25" s="29">
        <v>18</v>
      </c>
    </row>
  </sheetData>
  <mergeCells count="4">
    <mergeCell ref="K1:N1"/>
    <mergeCell ref="P1:S1"/>
    <mergeCell ref="B1:C1"/>
    <mergeCell ref="F1:I1"/>
  </mergeCells>
  <pageMargins left="0.7" right="0.7" top="0.75" bottom="0.75" header="0.3" footer="0.3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Pouteau</dc:creator>
  <cp:lastModifiedBy>LAVALLEZ Pascal</cp:lastModifiedBy>
  <dcterms:created xsi:type="dcterms:W3CDTF">2021-04-14T13:38:22Z</dcterms:created>
  <dcterms:modified xsi:type="dcterms:W3CDTF">2021-04-14T14:58:57Z</dcterms:modified>
</cp:coreProperties>
</file>