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761"/>
  </bookViews>
  <sheets>
    <sheet name="25" sheetId="228" r:id="rId1"/>
    <sheet name="Paramètres" sheetId="2" r:id="rId2"/>
  </sheets>
  <definedNames>
    <definedName name="Chéf_d_équipe">Paramètres!$J$29:$L$35</definedName>
    <definedName name="JourneeCGT_col" localSheetId="0">'25'!$B:$I</definedName>
    <definedName name="JourneeCGT_col">#REF!</definedName>
    <definedName name="JourneeCGT_lig" localSheetId="0">'25'!#REF!</definedName>
    <definedName name="JourneeCGT_lig">#REF!</definedName>
    <definedName name="PriseService_col" localSheetId="0">'25'!$K:$Q</definedName>
    <definedName name="PriseService_col">#REF!</definedName>
    <definedName name="PriseService_lig" localSheetId="0">'25'!$1:$19</definedName>
    <definedName name="PriseService_lig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5" i="228" l="1"/>
  <c r="O6" i="228"/>
  <c r="O7" i="228"/>
  <c r="O8" i="228"/>
  <c r="O9" i="228"/>
  <c r="O10" i="228"/>
  <c r="O11" i="228"/>
  <c r="O12" i="228"/>
  <c r="O13" i="228"/>
  <c r="O14" i="228"/>
  <c r="O15" i="228"/>
  <c r="O16" i="228"/>
  <c r="O17" i="228"/>
  <c r="O18" i="228"/>
  <c r="O4" i="228"/>
  <c r="Q4" i="228" l="1"/>
  <c r="Q5" i="228" l="1"/>
  <c r="Q6" i="228"/>
  <c r="Q7" i="228"/>
  <c r="Q8" i="228"/>
  <c r="Q9" i="228"/>
  <c r="Q10" i="228"/>
  <c r="Q11" i="228"/>
  <c r="Q12" i="228"/>
  <c r="Q13" i="228"/>
  <c r="Q14" i="228"/>
  <c r="Q15" i="228"/>
  <c r="Q16" i="228"/>
  <c r="Q17" i="228"/>
  <c r="Q18" i="228"/>
</calcChain>
</file>

<file path=xl/sharedStrings.xml><?xml version="1.0" encoding="utf-8"?>
<sst xmlns="http://schemas.openxmlformats.org/spreadsheetml/2006/main" count="152" uniqueCount="125">
  <si>
    <t>Type d'événement</t>
  </si>
  <si>
    <t>Réseau</t>
  </si>
  <si>
    <t>Saisi par</t>
  </si>
  <si>
    <t>A suivre par</t>
  </si>
  <si>
    <t>Informatique / systèmes</t>
  </si>
  <si>
    <t>Chantier / Travaux</t>
  </si>
  <si>
    <t>Funiculaire</t>
  </si>
  <si>
    <t>Consortium subst. CFF</t>
  </si>
  <si>
    <t>Suppression bus scolaire</t>
  </si>
  <si>
    <t>Train</t>
  </si>
  <si>
    <t>NaM</t>
  </si>
  <si>
    <t>CDB</t>
  </si>
  <si>
    <t>Bus</t>
  </si>
  <si>
    <t>AR</t>
  </si>
  <si>
    <t>MV</t>
  </si>
  <si>
    <t>MJ</t>
  </si>
  <si>
    <t>RD</t>
  </si>
  <si>
    <t>Scolaire</t>
  </si>
  <si>
    <t>Accident</t>
  </si>
  <si>
    <t>GeOf</t>
  </si>
  <si>
    <t>Alarme</t>
  </si>
  <si>
    <t>Infra IS/LC</t>
  </si>
  <si>
    <t>Avarie matériel roulant</t>
  </si>
  <si>
    <t>DR</t>
  </si>
  <si>
    <t>Infra Voie</t>
  </si>
  <si>
    <t>Avis d'arrivée</t>
  </si>
  <si>
    <t>JLC</t>
  </si>
  <si>
    <t>R CGT</t>
  </si>
  <si>
    <t>JPD</t>
  </si>
  <si>
    <t>Repart</t>
  </si>
  <si>
    <t>LM</t>
  </si>
  <si>
    <t>RER</t>
  </si>
  <si>
    <t>DATT / vente</t>
  </si>
  <si>
    <t>Manifestation</t>
  </si>
  <si>
    <t>SM</t>
  </si>
  <si>
    <t>Mesures hivernales</t>
  </si>
  <si>
    <t>SP</t>
  </si>
  <si>
    <t>OT bus scolaire</t>
  </si>
  <si>
    <t>OT bus spécial</t>
  </si>
  <si>
    <t>Personnel roulant</t>
  </si>
  <si>
    <t>Perturbation</t>
  </si>
  <si>
    <t>Train fac / spécial</t>
  </si>
  <si>
    <t>Train supprimé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</si>
  <si>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</si>
  <si>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</si>
  <si>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</si>
  <si>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</si>
  <si>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</si>
  <si>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</si>
  <si>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</si>
  <si>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</si>
  <si>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</si>
  <si>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</si>
  <si>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</si>
  <si>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</si>
  <si>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</si>
  <si>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Nom, prénom</t>
  </si>
  <si>
    <t xml:space="preserve"> PS OK</t>
  </si>
  <si>
    <t>Cossonay</t>
  </si>
  <si>
    <t>Montricher</t>
  </si>
  <si>
    <t>Aclens</t>
  </si>
  <si>
    <t>Cuarnens</t>
  </si>
  <si>
    <t>Larag</t>
  </si>
  <si>
    <t>Tolo, Planzer</t>
  </si>
  <si>
    <t>Chigny</t>
  </si>
  <si>
    <t>Sévery</t>
  </si>
  <si>
    <t>Lussy</t>
  </si>
  <si>
    <t>Bière</t>
  </si>
  <si>
    <t>Lieu PS</t>
  </si>
  <si>
    <t>Chauffeur</t>
  </si>
  <si>
    <t>N° tel</t>
  </si>
  <si>
    <t>Heures PS</t>
  </si>
  <si>
    <t>Régulateur</t>
  </si>
  <si>
    <t>Mécaniciens</t>
  </si>
  <si>
    <t>TRAIN</t>
  </si>
  <si>
    <t>Tour de service</t>
  </si>
  <si>
    <t>Téléphone</t>
  </si>
  <si>
    <t>Privé</t>
  </si>
  <si>
    <t>Remarque</t>
  </si>
  <si>
    <t>Garage</t>
  </si>
  <si>
    <t>Atelier</t>
  </si>
  <si>
    <t>GF</t>
  </si>
  <si>
    <t>Avarie IS</t>
  </si>
  <si>
    <t>..</t>
  </si>
  <si>
    <t>Friderici</t>
  </si>
  <si>
    <t>Pompaples</t>
  </si>
  <si>
    <t>Cossonay TCS</t>
  </si>
  <si>
    <t>Pamigny - Sévery</t>
  </si>
  <si>
    <t>Divers</t>
  </si>
  <si>
    <t>T1</t>
  </si>
  <si>
    <t>T2</t>
  </si>
  <si>
    <t>T3</t>
  </si>
  <si>
    <t>T4</t>
  </si>
  <si>
    <t>T5</t>
  </si>
  <si>
    <t>T6</t>
  </si>
  <si>
    <t>T7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</si>
  <si>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</si>
  <si>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</si>
  <si>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</si>
  <si>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</si>
  <si>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</si>
  <si>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</si>
  <si>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</si>
  <si>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</si>
  <si>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</si>
  <si>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</si>
  <si>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M</t>
  </si>
  <si>
    <t>N</t>
  </si>
  <si>
    <t>P</t>
  </si>
  <si>
    <t>O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</si>
  <si>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</si>
  <si>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</si>
  <si>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</si>
  <si>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</si>
  <si>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</si>
  <si>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</si>
  <si>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</si>
  <si>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</si>
  <si>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</si>
  <si>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AA</t>
  </si>
  <si>
    <t>AB</t>
  </si>
  <si>
    <t>AC</t>
  </si>
  <si>
    <t>AD</t>
  </si>
  <si>
    <t>AE</t>
  </si>
  <si>
    <t>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</si>
</sst>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color rgb="FFFF0000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444444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6" fillId="2" borderId="0" xfId="0" applyFont="1" applyFill="1"/>
    <xf numFmtId="0" fontId="1" fillId="0" borderId="0" xfId="0" applyFont="1" applyBorder="1" applyAlignment="1">
      <alignment vertical="center"/>
    </xf>
    <xf numFmtId="0" fontId="7" fillId="3" borderId="0" xfId="0" applyFont="1" applyFill="1" applyAlignment="1">
      <alignment horizontal="centerContinuous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" fillId="0" borderId="0" xfId="0" applyFont="1" applyBorder="1"/>
    <xf numFmtId="0" fontId="4" fillId="0" borderId="0" xfId="0" applyFont="1" applyBorder="1"/>
    <xf numFmtId="0" fontId="8" fillId="0" borderId="0" xfId="0" applyFont="1" applyBorder="1" applyAlignment="1">
      <alignment horizontal="left" vertical="center" wrapText="1"/>
    </xf>
    <xf numFmtId="0" fontId="11" fillId="0" borderId="0" xfId="0" applyFont="1"/>
    <xf numFmtId="0" fontId="3" fillId="0" borderId="5" xfId="0" applyFont="1" applyBorder="1" applyAlignment="1">
      <alignment horizontal="left"/>
    </xf>
    <xf numFmtId="0" fontId="0" fillId="0" borderId="0" xfId="0" applyNumberFormat="1" applyFont="1" applyAlignment="1">
      <alignment horizontal="left"/>
    </xf>
    <xf numFmtId="0" fontId="0" fillId="4" borderId="0" xfId="0" applyFill="1"/>
    <xf numFmtId="0" fontId="0" fillId="5" borderId="0" xfId="0" applyFont="1" applyFill="1"/>
  </cellXfs>
  <cellStyles count="2">
    <cellStyle name="Hyperlink" xfId="1"/>
    <cellStyle name="Normal" xfId="0" builtinId="0"/>
  </cellStyles>
  <dxfs count="18"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h:mm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thin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453629</xdr:colOff>
      <xdr:row>0</xdr:row>
      <xdr:rowOff>0</xdr:rowOff>
    </xdr:from>
    <xdr:to>
      <xdr:col>5</xdr:col>
      <xdr:colOff>120254</xdr:colOff>
      <xdr:row>0</xdr:row>
      <xdr:rowOff>0</xdr:rowOff>
    </xdr:to>
    <xdr:sp macro="" textlink="">
      <xdr:nvSpPr>
        <xdr:cNvPr id="8" name="Croix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/>
      </xdr:nvSpPr>
      <xdr:spPr>
        <a:xfrm rot="18900000">
          <a:off x="107950" y="908051"/>
          <a:ext cx="0" cy="12065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5</xdr:col>
      <xdr:colOff>840582</xdr:colOff>
      <xdr:row>0</xdr:row>
      <xdr:rowOff>0</xdr:rowOff>
    </xdr:from>
    <xdr:to>
      <xdr:col>5</xdr:col>
      <xdr:colOff>2012157</xdr:colOff>
      <xdr:row>0</xdr:row>
      <xdr:rowOff>0</xdr:rowOff>
    </xdr:to>
    <xdr:sp macro="" textlink="">
      <xdr:nvSpPr>
        <xdr:cNvPr id="9" name="Croix 8">
          <a:extLst>
            <a:ext uri="{FF2B5EF4-FFF2-40B4-BE49-F238E27FC236}">
              <a16:creationId xmlns:a16="http://schemas.microsoft.com/office/drawing/2014/main" xmlns="" id="{00000000-0008-0000-1800-000009000000}"/>
            </a:ext>
          </a:extLst>
        </xdr:cNvPr>
        <xdr:cNvSpPr/>
      </xdr:nvSpPr>
      <xdr:spPr>
        <a:xfrm rot="18900000">
          <a:off x="107950" y="908052"/>
          <a:ext cx="0" cy="12065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5</xdr:col>
      <xdr:colOff>2732485</xdr:colOff>
      <xdr:row>0</xdr:row>
      <xdr:rowOff>0</xdr:rowOff>
    </xdr:from>
    <xdr:to>
      <xdr:col>6</xdr:col>
      <xdr:colOff>408385</xdr:colOff>
      <xdr:row>0</xdr:row>
      <xdr:rowOff>0</xdr:rowOff>
    </xdr:to>
    <xdr:sp macro="" textlink="">
      <xdr:nvSpPr>
        <xdr:cNvPr id="10" name="Croix 9">
          <a:extLst>
            <a:ext uri="{FF2B5EF4-FFF2-40B4-BE49-F238E27FC236}">
              <a16:creationId xmlns:a16="http://schemas.microsoft.com/office/drawing/2014/main" xmlns="" id="{00000000-0008-0000-1800-00000A000000}"/>
            </a:ext>
          </a:extLst>
        </xdr:cNvPr>
        <xdr:cNvSpPr/>
      </xdr:nvSpPr>
      <xdr:spPr>
        <a:xfrm rot="18900000">
          <a:off x="107950" y="908053"/>
          <a:ext cx="0" cy="12065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295275</xdr:colOff>
      <xdr:row>0</xdr:row>
      <xdr:rowOff>0</xdr:rowOff>
    </xdr:from>
    <xdr:to>
      <xdr:col>8</xdr:col>
      <xdr:colOff>628650</xdr:colOff>
      <xdr:row>0</xdr:row>
      <xdr:rowOff>0</xdr:rowOff>
    </xdr:to>
    <xdr:sp macro="" textlink="">
      <xdr:nvSpPr>
        <xdr:cNvPr id="11" name="Croix 10">
          <a:extLst>
            <a:ext uri="{FF2B5EF4-FFF2-40B4-BE49-F238E27FC236}">
              <a16:creationId xmlns:a16="http://schemas.microsoft.com/office/drawing/2014/main" xmlns="" id="{00000000-0008-0000-1800-00000B000000}"/>
            </a:ext>
          </a:extLst>
        </xdr:cNvPr>
        <xdr:cNvSpPr/>
      </xdr:nvSpPr>
      <xdr:spPr>
        <a:xfrm rot="18900000">
          <a:off x="107950" y="908052"/>
          <a:ext cx="0" cy="12065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233363</xdr:colOff>
      <xdr:row>0</xdr:row>
      <xdr:rowOff>0</xdr:rowOff>
    </xdr:from>
    <xdr:to>
      <xdr:col>2</xdr:col>
      <xdr:colOff>566738</xdr:colOff>
      <xdr:row>0</xdr:row>
      <xdr:rowOff>0</xdr:rowOff>
    </xdr:to>
    <xdr:sp macro="" textlink="">
      <xdr:nvSpPr>
        <xdr:cNvPr id="12" name="Croix 11">
          <a:extLst>
            <a:ext uri="{FF2B5EF4-FFF2-40B4-BE49-F238E27FC236}">
              <a16:creationId xmlns:a16="http://schemas.microsoft.com/office/drawing/2014/main" xmlns="" id="{00000000-0008-0000-1800-00000C000000}"/>
            </a:ext>
          </a:extLst>
        </xdr:cNvPr>
        <xdr:cNvSpPr/>
      </xdr:nvSpPr>
      <xdr:spPr>
        <a:xfrm rot="18900000">
          <a:off x="107950" y="908051"/>
          <a:ext cx="0" cy="12065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159177</xdr:colOff>
      <xdr:row>19</xdr:row>
      <xdr:rowOff>0</xdr:rowOff>
    </xdr:from>
    <xdr:to>
      <xdr:col>2</xdr:col>
      <xdr:colOff>497314</xdr:colOff>
      <xdr:row>19</xdr:row>
      <xdr:rowOff>0</xdr:rowOff>
    </xdr:to>
    <xdr:sp macro="" textlink="">
      <xdr:nvSpPr>
        <xdr:cNvPr id="19" name="Croix 18">
          <a:extLst>
            <a:ext uri="{FF2B5EF4-FFF2-40B4-BE49-F238E27FC236}">
              <a16:creationId xmlns:a16="http://schemas.microsoft.com/office/drawing/2014/main" xmlns="" id="{00000000-0008-0000-1800-000013000000}"/>
            </a:ext>
          </a:extLst>
        </xdr:cNvPr>
        <xdr:cNvSpPr/>
      </xdr:nvSpPr>
      <xdr:spPr>
        <a:xfrm rot="18900000">
          <a:off x="107950" y="13696951"/>
          <a:ext cx="0" cy="11938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692578</xdr:colOff>
      <xdr:row>19</xdr:row>
      <xdr:rowOff>0</xdr:rowOff>
    </xdr:from>
    <xdr:to>
      <xdr:col>5</xdr:col>
      <xdr:colOff>359202</xdr:colOff>
      <xdr:row>19</xdr:row>
      <xdr:rowOff>0</xdr:rowOff>
    </xdr:to>
    <xdr:sp macro="" textlink="">
      <xdr:nvSpPr>
        <xdr:cNvPr id="20" name="Croix 19">
          <a:extLst>
            <a:ext uri="{FF2B5EF4-FFF2-40B4-BE49-F238E27FC236}">
              <a16:creationId xmlns:a16="http://schemas.microsoft.com/office/drawing/2014/main" xmlns="" id="{00000000-0008-0000-1800-000014000000}"/>
            </a:ext>
          </a:extLst>
        </xdr:cNvPr>
        <xdr:cNvSpPr/>
      </xdr:nvSpPr>
      <xdr:spPr>
        <a:xfrm rot="18900000">
          <a:off x="107950" y="13696952"/>
          <a:ext cx="0" cy="11938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5</xdr:col>
      <xdr:colOff>1387903</xdr:colOff>
      <xdr:row>19</xdr:row>
      <xdr:rowOff>0</xdr:rowOff>
    </xdr:from>
    <xdr:to>
      <xdr:col>5</xdr:col>
      <xdr:colOff>2554715</xdr:colOff>
      <xdr:row>19</xdr:row>
      <xdr:rowOff>0</xdr:rowOff>
    </xdr:to>
    <xdr:sp macro="" textlink="">
      <xdr:nvSpPr>
        <xdr:cNvPr id="21" name="Croix 20">
          <a:extLst>
            <a:ext uri="{FF2B5EF4-FFF2-40B4-BE49-F238E27FC236}">
              <a16:creationId xmlns:a16="http://schemas.microsoft.com/office/drawing/2014/main" xmlns="" id="{00000000-0008-0000-1800-000015000000}"/>
            </a:ext>
          </a:extLst>
        </xdr:cNvPr>
        <xdr:cNvSpPr/>
      </xdr:nvSpPr>
      <xdr:spPr>
        <a:xfrm rot="18900000">
          <a:off x="107950" y="13696953"/>
          <a:ext cx="0" cy="11938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6</xdr:col>
      <xdr:colOff>82979</xdr:colOff>
      <xdr:row>19</xdr:row>
      <xdr:rowOff>0</xdr:rowOff>
    </xdr:from>
    <xdr:to>
      <xdr:col>7</xdr:col>
      <xdr:colOff>416353</xdr:colOff>
      <xdr:row>19</xdr:row>
      <xdr:rowOff>0</xdr:rowOff>
    </xdr:to>
    <xdr:sp macro="" textlink="">
      <xdr:nvSpPr>
        <xdr:cNvPr id="22" name="Croix 21">
          <a:extLst>
            <a:ext uri="{FF2B5EF4-FFF2-40B4-BE49-F238E27FC236}">
              <a16:creationId xmlns:a16="http://schemas.microsoft.com/office/drawing/2014/main" xmlns="" id="{00000000-0008-0000-1800-000016000000}"/>
            </a:ext>
          </a:extLst>
        </xdr:cNvPr>
        <xdr:cNvSpPr/>
      </xdr:nvSpPr>
      <xdr:spPr>
        <a:xfrm rot="18900000">
          <a:off x="107950" y="13696954"/>
          <a:ext cx="0" cy="1193800"/>
        </a:xfrm>
        <a:prstGeom prst="plus">
          <a:avLst>
            <a:gd name="adj" fmla="val 45325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24</xdr:row>
          <xdr:rowOff>171450</xdr:rowOff>
        </xdr:from>
        <xdr:to>
          <xdr:col>5</xdr:col>
          <xdr:colOff>95250</xdr:colOff>
          <xdr:row>28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1F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Colorie les onglets WE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23" name="Tableau11124" displayName="Tableau11124" ref="K3:R18" totalsRowShown="0" headerRowDxfId="13" dataDxfId="11" headerRowBorderDxfId="12" tableBorderDxfId="10">
  <autoFilter ref="K3:R18"/>
  <tableColumns count="8">
    <tableColumn id="1" name="Nom, prénom" dataDxfId="9"/>
    <tableColumn id="2" name="Tour de service" dataDxfId="8"/>
    <tableColumn id="3" name="Heures PS" dataDxfId="7"/>
    <tableColumn id="4" name="Téléphone" dataDxfId="6"/>
    <tableColumn id="5" name="N° tel" dataDxfId="5">
      <calculatedColumnFormula>IF(N4&lt;&gt;"",IF(N4&lt;&gt;"Privé",VLOOKUP(N4,Paramètres!$S$4:$T$39,2,FALSE),VLOOKUP(K4,Paramètres!$S$3:$T$38,2,FALSE)),"")</calculatedColumnFormula>
    </tableColumn>
    <tableColumn id="6" name=".." dataDxfId="4">
      <calculatedColumnFormula>IF(Tableau11124[[#This Row],[N° tel]],"FAUX","")</calculatedColumnFormula>
    </tableColumn>
    <tableColumn id="7" name=" PS OK" dataDxfId="3">
      <calculatedColumnFormula>IF(ISBLANK(Tableau11124[[#This Row],[Téléphone]]),"","OK")</calculatedColumnFormula>
    </tableColumn>
    <tableColumn id="8" name="Remarque" dataDxfId="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B6" totalsRowShown="0">
  <autoFilter ref="B2:B6"/>
  <tableColumns count="1">
    <tableColumn id="1" name="Réseau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D2:D23" totalsRowShown="0">
  <autoFilter ref="D2:D23"/>
  <sortState ref="D3:D22">
    <sortCondition ref="D3"/>
  </sortState>
  <tableColumns count="1">
    <tableColumn id="1" name="Type d'évén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F2:F15" totalsRowShown="0">
  <autoFilter ref="F2:F15"/>
  <tableColumns count="1">
    <tableColumn id="1" name="Saisi par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H2:H10" totalsRowShown="0">
  <autoFilter ref="H2:H10"/>
  <tableColumns count="1">
    <tableColumn id="1" name="A suivre par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J2:J14" totalsRowShown="0">
  <autoFilter ref="J2:J14"/>
  <tableColumns count="1">
    <tableColumn id="1" name="Mois"/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L2:L16" totalsRowShown="0">
  <autoFilter ref="L2:L16"/>
  <sortState ref="L3:L16">
    <sortCondition ref="L2:L16"/>
  </sortState>
  <tableColumns count="1">
    <tableColumn id="1" name="Lieu PS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N2:O51" totalsRowShown="0">
  <autoFilter ref="N2:O51"/>
  <sortState ref="N3:O51">
    <sortCondition ref="N3"/>
  </sortState>
  <tableColumns count="2">
    <tableColumn id="1" name="Chauffeur" dataDxfId="1"/>
    <tableColumn id="2" name="N° tel" dataDxfId="0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Q2:Q15" totalsRowShown="0">
  <autoFilter ref="Q2:Q15"/>
  <sortState ref="Q3:Q15">
    <sortCondition ref="Q15"/>
  </sortState>
  <tableColumns count="1">
    <tableColumn id="1" name="Régulateur"/>
  </tableColumns>
  <tableStyleInfo name="TableStyleMedium1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S2:T38" totalsRowShown="0">
  <autoFilter ref="S2:T38"/>
  <sortState ref="S3:S31">
    <sortCondition ref="S3"/>
  </sortState>
  <tableColumns count="2">
    <tableColumn id="1" name="Mécaniciens"/>
    <tableColumn id="2" name="N° tel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ctrlProp" Target="../ctrlProps/ctrlProp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AH19"/>
  <sheetViews>
    <sheetView showGridLines="0" showZeros="0" tabSelected="1" zoomScaleNormal="100" workbookViewId="0">
      <selection activeCell="N22" sqref="N22"/>
    </sheetView>
  </sheetViews>
  <sheetFormatPr baseColWidth="10" defaultColWidth="11" defaultRowHeight="12.75" outlineLevelCol="1" x14ac:dyDescent="0.2"/>
  <cols>
    <col min="1" max="1" width="1.375" style="1" customWidth="1"/>
    <col min="2" max="4" width="11" style="1" hidden="1" customWidth="1" outlineLevel="1"/>
    <col min="5" max="5" width="8.625" style="2" hidden="1" customWidth="1" outlineLevel="1"/>
    <col min="6" max="6" width="45.875" style="1" hidden="1" customWidth="1" outlineLevel="1"/>
    <col min="7" max="8" width="11" style="1" hidden="1" customWidth="1" outlineLevel="1"/>
    <col min="9" max="9" width="7.25" style="1" hidden="1" customWidth="1" outlineLevel="1"/>
    <col min="10" max="10" width="2.125" style="1" customWidth="1" collapsed="1"/>
    <col min="11" max="11" width="27.75" style="1" customWidth="1" outlineLevel="1"/>
    <col min="12" max="12" width="15.375" style="1" customWidth="1" outlineLevel="1"/>
    <col min="13" max="13" width="11.625" style="1" customWidth="1" outlineLevel="1"/>
    <col min="14" max="14" width="15.625" style="1" customWidth="1" outlineLevel="1"/>
    <col min="15" max="15" width="26.75" style="1" customWidth="1" outlineLevel="1"/>
    <col min="16" max="16" width="11" style="1" customWidth="1" outlineLevel="1"/>
    <col min="17" max="17" width="14.375" style="1" customWidth="1" outlineLevel="1"/>
    <col min="18" max="18" width="17.875" style="1" customWidth="1" outlineLevel="1"/>
    <col min="19" max="19" width="2.25" style="1" customWidth="1"/>
    <col min="20" max="16384" width="11" style="1"/>
  </cols>
  <sheetData>
    <row r="1" spans="11:34" ht="12" customHeight="1" x14ac:dyDescent="0.2">
      <c r="K1" s="25"/>
      <c r="L1" s="25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13"/>
      <c r="AG1" s="13"/>
      <c r="AH1" s="13"/>
    </row>
    <row r="2" spans="11:34" ht="18.75" customHeight="1" x14ac:dyDescent="0.2">
      <c r="K2" s="14" t="s">
        <v>74</v>
      </c>
      <c r="L2" s="14"/>
      <c r="M2" s="14"/>
      <c r="N2" s="14"/>
      <c r="O2" s="14"/>
      <c r="P2" s="14"/>
      <c r="Q2" s="14"/>
      <c r="R2" s="14"/>
    </row>
    <row r="3" spans="11:34" ht="18.75" customHeight="1" x14ac:dyDescent="0.2">
      <c r="K3" s="15" t="s">
        <v>56</v>
      </c>
      <c r="L3" s="15" t="s">
        <v>75</v>
      </c>
      <c r="M3" s="15" t="s">
        <v>71</v>
      </c>
      <c r="N3" s="15" t="s">
        <v>76</v>
      </c>
      <c r="O3" s="15" t="s">
        <v>70</v>
      </c>
      <c r="P3" s="15" t="s">
        <v>83</v>
      </c>
      <c r="Q3" s="15" t="s">
        <v>57</v>
      </c>
      <c r="R3" s="15" t="s">
        <v>78</v>
      </c>
    </row>
    <row r="4" spans="11:34" x14ac:dyDescent="0.2">
      <c r="K4" s="6" t="s">
        <v>96</v>
      </c>
      <c r="L4" s="5">
        <v>4107</v>
      </c>
      <c r="M4" s="11">
        <v>0.19791666666666666</v>
      </c>
      <c r="N4" s="6" t="s">
        <v>90</v>
      </c>
      <c r="O4" s="1">
        <f>IF(N4&lt;&gt;"",IF(N4&lt;&gt;"Privé",VLOOKUP(N4,Paramètres!$S$4:$T$39,2,FALSE),VLOOKUP(K4,Paramètres!$S$3:$T$38,2,FALSE)),"")</f>
        <v>31</v>
      </c>
      <c r="P4" s="5"/>
      <c r="Q4" s="3" t="str">
        <f>IF(ISBLANK(Tableau11124[[#This Row],[Téléphone]]),"","OK")</f>
        <v>OK</v>
      </c>
      <c r="R4" s="5"/>
    </row>
    <row r="5" spans="11:34" x14ac:dyDescent="0.2">
      <c r="K5" s="4" t="s">
        <v>97</v>
      </c>
      <c r="L5" s="3">
        <v>4123</v>
      </c>
      <c r="M5" s="8">
        <v>0.21805555555555556</v>
      </c>
      <c r="N5" s="4" t="s">
        <v>77</v>
      </c>
      <c r="O5" s="1">
        <f>IF(N5&lt;&gt;"",IF(N5&lt;&gt;"Privé",VLOOKUP(N5,Paramètres!$S$4:$T$39,2,FALSE),VLOOKUP(K5,Paramètres!$S$3:$T$38,2,FALSE)),"")</f>
        <v>2</v>
      </c>
      <c r="P5" s="3"/>
      <c r="Q5" s="3" t="str">
        <f>IF(ISBLANK(Tableau11124[[#This Row],[Téléphone]]),"","OK")</f>
        <v>OK</v>
      </c>
      <c r="R5" s="3"/>
    </row>
    <row r="6" spans="11:34" x14ac:dyDescent="0.2">
      <c r="K6" s="4" t="s">
        <v>98</v>
      </c>
      <c r="L6" s="3">
        <v>4106</v>
      </c>
      <c r="M6" s="8">
        <v>0.21875</v>
      </c>
      <c r="N6" s="4" t="s">
        <v>94</v>
      </c>
      <c r="O6" s="1">
        <f>IF(N6&lt;&gt;"",IF(N6&lt;&gt;"Privé",VLOOKUP(N6,Paramètres!$S$4:$T$39,2,FALSE),VLOOKUP(K6,Paramètres!$S$3:$T$38,2,FALSE)),"")</f>
        <v>35</v>
      </c>
      <c r="P6" s="3"/>
      <c r="Q6" s="3" t="str">
        <f>IF(ISBLANK(Tableau11124[[#This Row],[Téléphone]]),"","OK")</f>
        <v>OK</v>
      </c>
      <c r="R6" s="3"/>
    </row>
    <row r="7" spans="11:34" x14ac:dyDescent="0.2">
      <c r="K7" s="4" t="s">
        <v>99</v>
      </c>
      <c r="L7" s="3">
        <v>4105</v>
      </c>
      <c r="M7" s="8">
        <v>0.23819444444444446</v>
      </c>
      <c r="N7" s="4" t="s">
        <v>93</v>
      </c>
      <c r="O7" s="1">
        <f>IF(N7&lt;&gt;"",IF(N7&lt;&gt;"Privé",VLOOKUP(N7,Paramètres!$S$4:$T$39,2,FALSE),VLOOKUP(K7,Paramètres!$S$3:$T$38,2,FALSE)),"")</f>
        <v>34</v>
      </c>
      <c r="P7" s="3"/>
      <c r="Q7" s="3" t="str">
        <f>IF(ISBLANK(Tableau11124[[#This Row],[Téléphone]]),"","OK")</f>
        <v>OK</v>
      </c>
      <c r="R7" s="3"/>
    </row>
    <row r="8" spans="11:34" x14ac:dyDescent="0.2">
      <c r="K8" s="4"/>
      <c r="L8" s="3">
        <v>4104</v>
      </c>
      <c r="M8" s="8">
        <v>0.33611111111111108</v>
      </c>
      <c r="N8" s="4" t="s">
        <v>92</v>
      </c>
      <c r="O8" s="1">
        <f>IF(N8&lt;&gt;"",IF(N8&lt;&gt;"Privé",VLOOKUP(N8,Paramètres!$S$4:$T$39,2,FALSE),VLOOKUP(K8,Paramètres!$S$3:$T$38,2,FALSE)),"")</f>
        <v>33</v>
      </c>
      <c r="P8" s="3"/>
      <c r="Q8" s="3" t="str">
        <f>IF(ISBLANK(Tableau11124[[#This Row],[Téléphone]]),"","OK")</f>
        <v>OK</v>
      </c>
      <c r="R8" s="3"/>
    </row>
    <row r="9" spans="11:34" x14ac:dyDescent="0.2">
      <c r="K9" s="7"/>
      <c r="L9" s="10">
        <v>4103</v>
      </c>
      <c r="M9" s="9">
        <v>0.5444444444444444</v>
      </c>
      <c r="N9" s="7"/>
      <c r="O9" s="1" t="str">
        <f>IF(N9&lt;&gt;"",IF(N9&lt;&gt;"Privé",VLOOKUP(N9,Paramètres!$S$4:$T$39,2,FALSE),VLOOKUP(K9,Paramètres!$S$3:$T$38,2,FALSE)),"")</f>
        <v/>
      </c>
      <c r="P9" s="10"/>
      <c r="Q9" s="10" t="str">
        <f>IF(ISBLANK(Tableau11124[[#This Row],[Téléphone]]),"","OK")</f>
        <v/>
      </c>
      <c r="R9" s="3"/>
    </row>
    <row r="10" spans="11:34" x14ac:dyDescent="0.2">
      <c r="K10" s="4"/>
      <c r="L10" s="3">
        <v>4122</v>
      </c>
      <c r="M10" s="8">
        <v>0.56666666666666665</v>
      </c>
      <c r="N10" s="4"/>
      <c r="O10" s="1" t="str">
        <f>IF(N10&lt;&gt;"",IF(N10&lt;&gt;"Privé",VLOOKUP(N10,Paramètres!$S$4:$T$39,2,FALSE),VLOOKUP(K10,Paramètres!$S$3:$T$38,2,FALSE)),"")</f>
        <v/>
      </c>
      <c r="P10" s="3"/>
      <c r="Q10" s="3" t="str">
        <f>IF(ISBLANK(Tableau11124[[#This Row],[Téléphone]]),"","OK")</f>
        <v/>
      </c>
      <c r="R10" s="3"/>
    </row>
    <row r="11" spans="11:34" x14ac:dyDescent="0.2">
      <c r="K11" s="4"/>
      <c r="L11" s="3">
        <v>4102</v>
      </c>
      <c r="M11" s="8">
        <v>0.58611111111111114</v>
      </c>
      <c r="N11" s="4"/>
      <c r="O11" s="1" t="str">
        <f>IF(N11&lt;&gt;"",IF(N11&lt;&gt;"Privé",VLOOKUP(N11,Paramètres!$S$4:$T$39,2,FALSE),VLOOKUP(K11,Paramètres!$S$3:$T$38,2,FALSE)),"")</f>
        <v/>
      </c>
      <c r="P11" s="3"/>
      <c r="Q11" s="3" t="str">
        <f>IF(ISBLANK(Tableau11124[[#This Row],[Téléphone]]),"","OK")</f>
        <v/>
      </c>
      <c r="R11" s="3"/>
    </row>
    <row r="12" spans="11:34" x14ac:dyDescent="0.2">
      <c r="K12" s="4"/>
      <c r="L12" s="3">
        <v>4121</v>
      </c>
      <c r="M12" s="8">
        <v>0.6694444444444444</v>
      </c>
      <c r="N12" s="4"/>
      <c r="O12" s="1" t="str">
        <f>IF(N12&lt;&gt;"",IF(N12&lt;&gt;"Privé",VLOOKUP(N12,Paramètres!$S$4:$T$39,2,FALSE),VLOOKUP(K12,Paramètres!$S$3:$T$38,2,FALSE)),"")</f>
        <v/>
      </c>
      <c r="P12" s="3"/>
      <c r="Q12" s="3" t="str">
        <f>IF(ISBLANK(Tableau11124[[#This Row],[Téléphone]]),"","OK")</f>
        <v/>
      </c>
      <c r="R12" s="3"/>
    </row>
    <row r="13" spans="11:34" x14ac:dyDescent="0.2">
      <c r="K13" s="4"/>
      <c r="L13" s="3">
        <v>4101</v>
      </c>
      <c r="M13" s="8">
        <v>0.69027777777777777</v>
      </c>
      <c r="N13" s="4"/>
      <c r="O13" s="1" t="str">
        <f>IF(N13&lt;&gt;"",IF(N13&lt;&gt;"Privé",VLOOKUP(N13,Paramètres!$S$4:$T$39,2,FALSE),VLOOKUP(K13,Paramètres!$S$3:$T$38,2,FALSE)),"")</f>
        <v/>
      </c>
      <c r="P13" s="3"/>
      <c r="Q13" s="3" t="str">
        <f>IF(ISBLANK(Tableau11124[[#This Row],[Téléphone]]),"","OK")</f>
        <v/>
      </c>
      <c r="R13" s="3"/>
    </row>
    <row r="14" spans="11:34" x14ac:dyDescent="0.2">
      <c r="K14" s="4"/>
      <c r="L14" s="4"/>
      <c r="M14" s="8"/>
      <c r="N14" s="4"/>
      <c r="O14" s="1" t="str">
        <f>IF(N14&lt;&gt;"",IF(N14&lt;&gt;"Privé",VLOOKUP(N14,Paramètres!$S$4:$T$39,2,FALSE),VLOOKUP(K14,Paramètres!$S$3:$T$38,2,FALSE)),"")</f>
        <v/>
      </c>
      <c r="P14" s="3"/>
      <c r="Q14" s="3" t="str">
        <f>IF(ISBLANK(Tableau11124[[#This Row],[Téléphone]]),"","OK")</f>
        <v/>
      </c>
      <c r="R14" s="3"/>
    </row>
    <row r="15" spans="11:34" x14ac:dyDescent="0.2">
      <c r="K15" s="4"/>
      <c r="L15" s="4"/>
      <c r="M15" s="8"/>
      <c r="N15" s="4"/>
      <c r="O15" s="1" t="str">
        <f>IF(N15&lt;&gt;"",IF(N15&lt;&gt;"Privé",VLOOKUP(N15,Paramètres!$S$4:$T$39,2,FALSE),VLOOKUP(K15,Paramètres!$S$3:$T$38,2,FALSE)),"")</f>
        <v/>
      </c>
      <c r="P15" s="3"/>
      <c r="Q15" s="3" t="str">
        <f>IF(ISBLANK(Tableau11124[[#This Row],[Téléphone]]),"","OK")</f>
        <v/>
      </c>
      <c r="R15" s="3"/>
    </row>
    <row r="16" spans="11:34" x14ac:dyDescent="0.2">
      <c r="K16" s="4"/>
      <c r="L16" s="4"/>
      <c r="M16" s="8"/>
      <c r="N16" s="4"/>
      <c r="O16" s="1" t="str">
        <f>IF(N16&lt;&gt;"",IF(N16&lt;&gt;"Privé",VLOOKUP(N16,Paramètres!$S$4:$T$39,2,FALSE),VLOOKUP(K16,Paramètres!$S$3:$T$38,2,FALSE)),"")</f>
        <v/>
      </c>
      <c r="P16" s="3"/>
      <c r="Q16" s="3" t="str">
        <f>IF(ISBLANK(Tableau11124[[#This Row],[Téléphone]]),"","OK")</f>
        <v/>
      </c>
      <c r="R16" s="3"/>
    </row>
    <row r="17" spans="11:18" x14ac:dyDescent="0.2">
      <c r="K17" s="4"/>
      <c r="L17" s="4"/>
      <c r="M17" s="8"/>
      <c r="N17" s="4"/>
      <c r="O17" s="1" t="str">
        <f>IF(N17&lt;&gt;"",IF(N17&lt;&gt;"Privé",VLOOKUP(N17,Paramètres!$S$4:$T$39,2,FALSE),VLOOKUP(K17,Paramètres!$S$3:$T$38,2,FALSE)),"")</f>
        <v/>
      </c>
      <c r="P17" s="3"/>
      <c r="Q17" s="3" t="str">
        <f>IF(ISBLANK(Tableau11124[[#This Row],[Téléphone]]),"","OK")</f>
        <v/>
      </c>
      <c r="R17" s="3"/>
    </row>
    <row r="18" spans="11:18" x14ac:dyDescent="0.2">
      <c r="K18" s="7"/>
      <c r="L18" s="7"/>
      <c r="M18" s="9"/>
      <c r="N18" s="7"/>
      <c r="O18" s="1" t="str">
        <f>IF(N18&lt;&gt;"",IF(N18&lt;&gt;"Privé",VLOOKUP(N18,Paramètres!$S$4:$T$39,2,FALSE),VLOOKUP(K18,Paramètres!$S$3:$T$38,2,FALSE)),"")</f>
        <v/>
      </c>
      <c r="P18" s="10"/>
      <c r="Q18" s="10" t="str">
        <f>IF(ISBLANK(Tableau11124[[#This Row],[Téléphone]]),"","OK")</f>
        <v/>
      </c>
      <c r="R18" s="10"/>
    </row>
    <row r="19" spans="11:18" ht="14.25" x14ac:dyDescent="0.2">
      <c r="K19"/>
      <c r="L19"/>
      <c r="M19"/>
      <c r="N19"/>
      <c r="O19"/>
      <c r="P19"/>
      <c r="Q19"/>
    </row>
  </sheetData>
  <dataConsolidate/>
  <conditionalFormatting sqref="D1:D1048576">
    <cfRule type="expression" dxfId="17" priority="49">
      <formula>D1="Funiculaire"</formula>
    </cfRule>
    <cfRule type="expression" dxfId="16" priority="50">
      <formula>D1="Scolaire"</formula>
    </cfRule>
    <cfRule type="expression" dxfId="15" priority="51">
      <formula>D1="Bus"</formula>
    </cfRule>
    <cfRule type="expression" dxfId="14" priority="52">
      <formula>D1="Train"</formula>
    </cfRule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Paramètres!$S$3:$S$31</xm:f>
          </x14:formula1>
          <xm:sqref>K4:K18</xm:sqref>
        </x14:dataValidation>
        <x14:dataValidation type="list" allowBlank="1" showInputMessage="1" showErrorMessage="1">
          <x14:formula1>
            <xm:f>Paramètres!$J$20:$J$27</xm:f>
          </x14:formula1>
          <xm:sqref>N3:N18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T51"/>
  <sheetViews>
    <sheetView showGridLines="0" topLeftCell="I1" zoomScaleNormal="100" workbookViewId="0">
      <selection activeCell="S32" sqref="S32"/>
    </sheetView>
  </sheetViews>
  <sheetFormatPr baseColWidth="10" defaultRowHeight="15" x14ac:dyDescent="0.2"/>
  <cols>
    <col min="1" max="1" width="2.5" customWidth="1"/>
    <col min="2" max="2" width="14.5" customWidth="1"/>
    <col min="3" max="3" width="2.625" customWidth="1"/>
    <col min="4" max="4" width="19.25" customWidth="1"/>
    <col min="5" max="5" width="2.625" customWidth="1"/>
    <col min="6" max="6" width="12.125" customWidth="1"/>
    <col min="7" max="7" width="2.625" customWidth="1"/>
    <col min="8" max="8" width="13.75" customWidth="1"/>
    <col min="9" max="9" width="2.375" customWidth="1"/>
    <col min="11" max="11" width="2.125" customWidth="1"/>
    <col min="12" max="12" width="17" customWidth="1"/>
    <col min="13" max="13" width="1.25" customWidth="1"/>
    <col min="14" max="14" width="29.625" style="18" customWidth="1"/>
    <col min="15" max="15" width="20.375" style="17" customWidth="1"/>
    <col min="16" max="16" width="1.375" customWidth="1"/>
    <col min="17" max="17" width="14.875" customWidth="1"/>
    <col min="18" max="18" width="1.5" customWidth="1"/>
    <col min="19" max="19" width="21.5" customWidth="1"/>
    <col min="20" max="20" width="13.75" customWidth="1"/>
  </cols>
  <sheetData>
    <row r="2" spans="2:20" x14ac:dyDescent="0.2">
      <c r="B2" t="s">
        <v>1</v>
      </c>
      <c r="D2" t="s">
        <v>0</v>
      </c>
      <c r="F2" t="s">
        <v>2</v>
      </c>
      <c r="H2" t="s">
        <v>3</v>
      </c>
      <c r="J2" t="s">
        <v>43</v>
      </c>
      <c r="L2" t="s">
        <v>68</v>
      </c>
      <c r="N2" s="18" t="s">
        <v>69</v>
      </c>
      <c r="O2" s="17" t="s">
        <v>70</v>
      </c>
      <c r="Q2" t="s">
        <v>72</v>
      </c>
      <c r="S2" t="s">
        <v>73</v>
      </c>
      <c r="T2" t="s">
        <v>70</v>
      </c>
    </row>
    <row r="3" spans="2:20" ht="14.25" x14ac:dyDescent="0.2">
      <c r="B3" t="s">
        <v>9</v>
      </c>
      <c r="D3" t="s">
        <v>18</v>
      </c>
      <c r="F3" t="s">
        <v>13</v>
      </c>
      <c r="H3" t="s">
        <v>19</v>
      </c>
      <c r="J3" t="s">
        <v>44</v>
      </c>
      <c r="L3" t="s">
        <v>60</v>
      </c>
      <c r="N3" s="19"/>
      <c r="O3" s="22"/>
      <c r="S3" t="s">
        <v>96</v>
      </c>
      <c r="T3">
        <v>1</v>
      </c>
    </row>
    <row r="4" spans="2:20" ht="14.25" x14ac:dyDescent="0.2">
      <c r="B4" t="s">
        <v>6</v>
      </c>
      <c r="D4" t="s">
        <v>20</v>
      </c>
      <c r="F4" t="s">
        <v>11</v>
      </c>
      <c r="H4" t="s">
        <v>21</v>
      </c>
      <c r="J4" t="s">
        <v>45</v>
      </c>
      <c r="L4" t="s">
        <v>67</v>
      </c>
      <c r="N4" s="16"/>
      <c r="O4" s="23"/>
      <c r="S4" t="s">
        <v>97</v>
      </c>
      <c r="T4">
        <v>2</v>
      </c>
    </row>
    <row r="5" spans="2:20" ht="14.25" x14ac:dyDescent="0.2">
      <c r="B5" t="s">
        <v>12</v>
      </c>
      <c r="D5" t="s">
        <v>82</v>
      </c>
      <c r="F5" t="s">
        <v>23</v>
      </c>
      <c r="H5" t="s">
        <v>24</v>
      </c>
      <c r="J5" t="s">
        <v>46</v>
      </c>
      <c r="L5" t="s">
        <v>64</v>
      </c>
      <c r="N5" s="16"/>
      <c r="O5" s="16"/>
      <c r="S5" t="s">
        <v>98</v>
      </c>
      <c r="T5">
        <v>3</v>
      </c>
    </row>
    <row r="6" spans="2:20" ht="14.25" x14ac:dyDescent="0.2">
      <c r="B6" t="s">
        <v>17</v>
      </c>
      <c r="D6" t="s">
        <v>22</v>
      </c>
      <c r="F6" t="s">
        <v>26</v>
      </c>
      <c r="H6" t="s">
        <v>27</v>
      </c>
      <c r="J6" t="s">
        <v>47</v>
      </c>
      <c r="L6" t="s">
        <v>58</v>
      </c>
      <c r="N6" s="16"/>
      <c r="O6" s="16"/>
      <c r="S6" t="s">
        <v>99</v>
      </c>
      <c r="T6">
        <v>4</v>
      </c>
    </row>
    <row r="7" spans="2:20" ht="14.25" x14ac:dyDescent="0.2">
      <c r="D7" t="s">
        <v>25</v>
      </c>
      <c r="F7" t="s">
        <v>28</v>
      </c>
      <c r="H7" t="s">
        <v>79</v>
      </c>
      <c r="J7" t="s">
        <v>48</v>
      </c>
      <c r="L7" t="s">
        <v>86</v>
      </c>
      <c r="N7" s="20"/>
      <c r="O7" s="20"/>
      <c r="S7" t="s">
        <v>100</v>
      </c>
      <c r="T7">
        <v>5</v>
      </c>
    </row>
    <row r="8" spans="2:20" ht="14.25" x14ac:dyDescent="0.2">
      <c r="D8" t="s">
        <v>5</v>
      </c>
      <c r="F8" t="s">
        <v>30</v>
      </c>
      <c r="H8" t="s">
        <v>29</v>
      </c>
      <c r="J8" t="s">
        <v>49</v>
      </c>
      <c r="L8" t="s">
        <v>61</v>
      </c>
      <c r="N8" s="16"/>
      <c r="O8" s="16"/>
      <c r="S8" t="s">
        <v>101</v>
      </c>
      <c r="T8">
        <v>6</v>
      </c>
    </row>
    <row r="9" spans="2:20" ht="14.25" x14ac:dyDescent="0.2">
      <c r="D9" t="s">
        <v>7</v>
      </c>
      <c r="F9" t="s">
        <v>14</v>
      </c>
      <c r="H9" t="s">
        <v>80</v>
      </c>
      <c r="J9" t="s">
        <v>50</v>
      </c>
      <c r="L9" t="s">
        <v>62</v>
      </c>
      <c r="N9" s="23"/>
      <c r="O9" s="29"/>
      <c r="S9" t="s">
        <v>102</v>
      </c>
      <c r="T9">
        <v>7</v>
      </c>
    </row>
    <row r="10" spans="2:20" ht="14.25" x14ac:dyDescent="0.2">
      <c r="D10" t="s">
        <v>88</v>
      </c>
      <c r="F10" t="s">
        <v>10</v>
      </c>
      <c r="H10" t="s">
        <v>31</v>
      </c>
      <c r="J10" t="s">
        <v>51</v>
      </c>
      <c r="L10" t="s">
        <v>66</v>
      </c>
      <c r="N10" s="20"/>
      <c r="O10" s="20"/>
      <c r="S10" t="s">
        <v>103</v>
      </c>
      <c r="T10">
        <v>8</v>
      </c>
    </row>
    <row r="11" spans="2:20" ht="14.25" x14ac:dyDescent="0.2">
      <c r="D11" t="s">
        <v>32</v>
      </c>
      <c r="F11" t="s">
        <v>16</v>
      </c>
      <c r="J11" t="s">
        <v>52</v>
      </c>
      <c r="L11" s="28" t="s">
        <v>84</v>
      </c>
      <c r="N11" s="16"/>
      <c r="O11" s="16"/>
      <c r="S11" t="s">
        <v>104</v>
      </c>
      <c r="T11">
        <v>9</v>
      </c>
    </row>
    <row r="12" spans="2:20" x14ac:dyDescent="0.25">
      <c r="D12" t="s">
        <v>6</v>
      </c>
      <c r="F12" t="s">
        <v>34</v>
      </c>
      <c r="J12" t="s">
        <v>53</v>
      </c>
      <c r="L12" s="27" t="s">
        <v>87</v>
      </c>
      <c r="N12" s="16"/>
      <c r="O12" s="16"/>
      <c r="S12" t="s">
        <v>105</v>
      </c>
      <c r="T12">
        <v>10</v>
      </c>
    </row>
    <row r="13" spans="2:20" ht="14.25" x14ac:dyDescent="0.2">
      <c r="D13" t="s">
        <v>4</v>
      </c>
      <c r="F13" t="s">
        <v>81</v>
      </c>
      <c r="J13" t="s">
        <v>54</v>
      </c>
      <c r="L13" t="s">
        <v>59</v>
      </c>
      <c r="N13" s="16"/>
      <c r="O13" s="16"/>
      <c r="S13" t="s">
        <v>106</v>
      </c>
      <c r="T13">
        <v>11</v>
      </c>
    </row>
    <row r="14" spans="2:20" ht="14.25" x14ac:dyDescent="0.2">
      <c r="D14" t="s">
        <v>33</v>
      </c>
      <c r="F14" t="s">
        <v>36</v>
      </c>
      <c r="J14" t="s">
        <v>55</v>
      </c>
      <c r="L14" t="s">
        <v>85</v>
      </c>
      <c r="N14" s="23"/>
      <c r="O14" s="16"/>
      <c r="S14" t="s">
        <v>107</v>
      </c>
      <c r="T14">
        <v>12</v>
      </c>
    </row>
    <row r="15" spans="2:20" ht="14.25" customHeight="1" x14ac:dyDescent="0.2">
      <c r="D15" t="s">
        <v>35</v>
      </c>
      <c r="F15" t="s">
        <v>15</v>
      </c>
      <c r="L15" t="s">
        <v>65</v>
      </c>
      <c r="N15" s="23"/>
      <c r="O15" s="16"/>
      <c r="S15" t="s">
        <v>109</v>
      </c>
      <c r="T15">
        <v>13</v>
      </c>
    </row>
    <row r="16" spans="2:20" ht="14.25" x14ac:dyDescent="0.2">
      <c r="D16" t="s">
        <v>37</v>
      </c>
      <c r="L16" t="s">
        <v>63</v>
      </c>
      <c r="N16" s="21"/>
      <c r="O16" s="22"/>
      <c r="S16" t="s">
        <v>108</v>
      </c>
      <c r="T16">
        <v>14</v>
      </c>
    </row>
    <row r="17" spans="4:20" ht="14.25" x14ac:dyDescent="0.2">
      <c r="D17" t="s">
        <v>38</v>
      </c>
      <c r="N17" s="16"/>
      <c r="O17" s="16"/>
      <c r="S17" t="s">
        <v>110</v>
      </c>
      <c r="T17">
        <v>15</v>
      </c>
    </row>
    <row r="18" spans="4:20" ht="14.25" x14ac:dyDescent="0.2">
      <c r="D18" t="s">
        <v>39</v>
      </c>
      <c r="N18" s="16"/>
      <c r="O18" s="16"/>
      <c r="S18" t="s">
        <v>111</v>
      </c>
      <c r="T18">
        <v>16</v>
      </c>
    </row>
    <row r="19" spans="4:20" ht="14.25" x14ac:dyDescent="0.2">
      <c r="D19" t="s">
        <v>40</v>
      </c>
      <c r="J19" t="s">
        <v>76</v>
      </c>
      <c r="N19" s="16"/>
      <c r="O19" s="16"/>
      <c r="S19" t="s">
        <v>112</v>
      </c>
      <c r="T19">
        <v>17</v>
      </c>
    </row>
    <row r="20" spans="4:20" ht="14.25" x14ac:dyDescent="0.2">
      <c r="D20" t="s">
        <v>8</v>
      </c>
      <c r="J20" t="s">
        <v>77</v>
      </c>
      <c r="N20" s="16"/>
      <c r="O20" s="16"/>
      <c r="S20" t="s">
        <v>113</v>
      </c>
      <c r="T20">
        <v>18</v>
      </c>
    </row>
    <row r="21" spans="4:20" ht="14.25" x14ac:dyDescent="0.2">
      <c r="D21" t="s">
        <v>41</v>
      </c>
      <c r="J21" t="s">
        <v>89</v>
      </c>
      <c r="N21" s="16"/>
      <c r="O21" s="16"/>
      <c r="S21" t="s">
        <v>114</v>
      </c>
      <c r="T21">
        <v>19</v>
      </c>
    </row>
    <row r="22" spans="4:20" ht="14.25" customHeight="1" x14ac:dyDescent="0.2">
      <c r="D22" t="s">
        <v>42</v>
      </c>
      <c r="J22" t="s">
        <v>90</v>
      </c>
      <c r="N22" s="16"/>
      <c r="O22" s="16"/>
      <c r="S22" t="s">
        <v>115</v>
      </c>
      <c r="T22">
        <v>20</v>
      </c>
    </row>
    <row r="23" spans="4:20" ht="14.25" x14ac:dyDescent="0.2">
      <c r="J23" t="s">
        <v>91</v>
      </c>
      <c r="N23" s="19"/>
      <c r="O23" s="16"/>
      <c r="S23" t="s">
        <v>116</v>
      </c>
      <c r="T23">
        <v>21</v>
      </c>
    </row>
    <row r="24" spans="4:20" ht="14.25" x14ac:dyDescent="0.2">
      <c r="J24" t="s">
        <v>92</v>
      </c>
      <c r="N24" s="16"/>
      <c r="O24" s="16"/>
      <c r="S24" t="s">
        <v>117</v>
      </c>
      <c r="T24">
        <v>22</v>
      </c>
    </row>
    <row r="25" spans="4:20" ht="14.25" x14ac:dyDescent="0.2">
      <c r="J25" t="s">
        <v>93</v>
      </c>
      <c r="N25" s="23"/>
      <c r="O25" s="16"/>
      <c r="S25" t="s">
        <v>118</v>
      </c>
      <c r="T25">
        <v>23</v>
      </c>
    </row>
    <row r="26" spans="4:20" ht="14.25" x14ac:dyDescent="0.2">
      <c r="J26" t="s">
        <v>94</v>
      </c>
      <c r="N26" s="21"/>
      <c r="O26" s="22"/>
      <c r="S26" t="s">
        <v>119</v>
      </c>
      <c r="T26">
        <v>24</v>
      </c>
    </row>
    <row r="27" spans="4:20" ht="14.25" x14ac:dyDescent="0.2">
      <c r="J27" t="s">
        <v>95</v>
      </c>
      <c r="N27" s="20"/>
      <c r="O27" s="22"/>
      <c r="S27" t="s">
        <v>120</v>
      </c>
      <c r="T27">
        <v>25</v>
      </c>
    </row>
    <row r="28" spans="4:20" ht="14.25" x14ac:dyDescent="0.2">
      <c r="N28" s="23"/>
      <c r="O28" s="16"/>
      <c r="S28" t="s">
        <v>121</v>
      </c>
      <c r="T28">
        <v>26</v>
      </c>
    </row>
    <row r="29" spans="4:20" ht="14.25" x14ac:dyDescent="0.2">
      <c r="J29" s="30"/>
      <c r="K29" s="30"/>
      <c r="L29" s="30"/>
      <c r="N29" s="23"/>
      <c r="O29" s="16"/>
      <c r="S29" t="s">
        <v>122</v>
      </c>
      <c r="T29">
        <v>27</v>
      </c>
    </row>
    <row r="30" spans="4:20" ht="14.25" x14ac:dyDescent="0.2">
      <c r="J30" s="30"/>
      <c r="K30" s="30"/>
      <c r="L30" s="30"/>
      <c r="N30" s="16"/>
      <c r="O30" s="16"/>
      <c r="S30" t="s">
        <v>123</v>
      </c>
      <c r="T30">
        <v>28</v>
      </c>
    </row>
    <row r="31" spans="4:20" ht="14.25" x14ac:dyDescent="0.2">
      <c r="J31" s="30"/>
      <c r="K31" s="30"/>
      <c r="L31" s="30"/>
      <c r="N31" s="19"/>
      <c r="O31" s="23"/>
      <c r="S31" t="s">
        <v>124</v>
      </c>
      <c r="T31">
        <v>29</v>
      </c>
    </row>
    <row r="32" spans="4:20" ht="14.25" x14ac:dyDescent="0.2">
      <c r="J32" s="30"/>
      <c r="K32" s="30"/>
      <c r="L32" s="30"/>
      <c r="N32" s="16"/>
      <c r="O32" s="23"/>
      <c r="S32" t="s">
        <v>89</v>
      </c>
      <c r="T32">
        <v>30</v>
      </c>
    </row>
    <row r="33" spans="10:20" ht="14.25" x14ac:dyDescent="0.2">
      <c r="J33" s="30"/>
      <c r="K33" s="30"/>
      <c r="L33" s="30"/>
      <c r="N33" s="16"/>
      <c r="O33" s="16"/>
      <c r="S33" t="s">
        <v>90</v>
      </c>
      <c r="T33">
        <v>31</v>
      </c>
    </row>
    <row r="34" spans="10:20" ht="15" customHeight="1" x14ac:dyDescent="0.2">
      <c r="J34" s="30"/>
      <c r="K34" s="30"/>
      <c r="L34" s="30"/>
      <c r="N34" s="23"/>
      <c r="O34" s="16"/>
      <c r="S34" t="s">
        <v>91</v>
      </c>
      <c r="T34">
        <v>32</v>
      </c>
    </row>
    <row r="35" spans="10:20" ht="14.25" x14ac:dyDescent="0.2">
      <c r="J35" s="30"/>
      <c r="K35" s="30"/>
      <c r="L35" s="30"/>
      <c r="N35" s="21"/>
      <c r="O35" s="16"/>
      <c r="S35" t="s">
        <v>92</v>
      </c>
      <c r="T35">
        <v>33</v>
      </c>
    </row>
    <row r="36" spans="10:20" ht="14.25" x14ac:dyDescent="0.2">
      <c r="N36" s="21"/>
      <c r="O36" s="16"/>
      <c r="S36" t="s">
        <v>93</v>
      </c>
      <c r="T36">
        <v>34</v>
      </c>
    </row>
    <row r="37" spans="10:20" ht="14.25" x14ac:dyDescent="0.2">
      <c r="J37" s="30" t="s">
        <v>89</v>
      </c>
      <c r="N37" s="21"/>
      <c r="O37" s="16"/>
      <c r="S37" t="s">
        <v>94</v>
      </c>
      <c r="T37">
        <v>35</v>
      </c>
    </row>
    <row r="38" spans="10:20" ht="14.25" x14ac:dyDescent="0.2">
      <c r="J38" s="30" t="s">
        <v>90</v>
      </c>
      <c r="N38" s="16"/>
      <c r="O38" s="16"/>
      <c r="S38" t="s">
        <v>95</v>
      </c>
      <c r="T38">
        <v>36</v>
      </c>
    </row>
    <row r="39" spans="10:20" ht="14.25" x14ac:dyDescent="0.2">
      <c r="J39" s="30" t="s">
        <v>91</v>
      </c>
      <c r="N39" s="23"/>
      <c r="O39" s="23"/>
    </row>
    <row r="40" spans="10:20" ht="14.25" x14ac:dyDescent="0.2">
      <c r="J40" s="30" t="s">
        <v>92</v>
      </c>
      <c r="N40" s="21"/>
      <c r="O40" s="23"/>
    </row>
    <row r="41" spans="10:20" ht="14.25" x14ac:dyDescent="0.2">
      <c r="J41" s="30" t="s">
        <v>93</v>
      </c>
      <c r="N41" s="19"/>
      <c r="O41" s="22"/>
    </row>
    <row r="42" spans="10:20" ht="14.25" x14ac:dyDescent="0.2">
      <c r="J42" s="30" t="s">
        <v>94</v>
      </c>
      <c r="N42" s="23"/>
      <c r="O42" s="23"/>
    </row>
    <row r="43" spans="10:20" ht="14.25" x14ac:dyDescent="0.2">
      <c r="J43" s="30" t="s">
        <v>95</v>
      </c>
      <c r="N43" s="23"/>
      <c r="O43" s="23"/>
    </row>
    <row r="44" spans="10:20" ht="14.25" x14ac:dyDescent="0.2">
      <c r="J44" s="30"/>
      <c r="N44" s="23"/>
      <c r="O44" s="26"/>
    </row>
    <row r="45" spans="10:20" ht="14.25" x14ac:dyDescent="0.2">
      <c r="N45" s="23"/>
      <c r="O45" s="23"/>
    </row>
    <row r="46" spans="10:20" ht="14.25" x14ac:dyDescent="0.2">
      <c r="N46" s="23"/>
      <c r="O46" s="23"/>
    </row>
    <row r="47" spans="10:20" ht="14.25" x14ac:dyDescent="0.2">
      <c r="N47" s="31"/>
      <c r="O47" s="31"/>
    </row>
    <row r="48" spans="10:20" ht="14.25" x14ac:dyDescent="0.2">
      <c r="N48" s="16"/>
      <c r="O48" s="16"/>
    </row>
    <row r="49" spans="14:15" ht="14.25" x14ac:dyDescent="0.2">
      <c r="N49" s="16"/>
      <c r="O49" s="16"/>
    </row>
    <row r="50" spans="14:15" ht="14.25" x14ac:dyDescent="0.2">
      <c r="N50" s="16"/>
      <c r="O50" s="16"/>
    </row>
    <row r="51" spans="14:15" x14ac:dyDescent="0.25">
      <c r="N51" s="12"/>
      <c r="O51" s="12"/>
    </row>
  </sheetData>
  <sortState ref="J33:J39">
    <sortCondition ref="J33"/>
  </sortState>
  <phoneticPr fontId="4" type="noConversion"/>
  <dataValidations count="2">
    <dataValidation type="list" allowBlank="1" showInputMessage="1" showErrorMessage="1" sqref="J19:J27">
      <formula1>$J$19:$J$27</formula1>
    </dataValidation>
    <dataValidation type="list" allowBlank="1" showInputMessage="1" showErrorMessage="1" sqref="Q2:Q15">
      <formula1>$Q$2:$Q$15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lorieWE">
                <anchor moveWithCells="1" sizeWithCells="1">
                  <from>
                    <xdr:col>1</xdr:col>
                    <xdr:colOff>342900</xdr:colOff>
                    <xdr:row>24</xdr:row>
                    <xdr:rowOff>171450</xdr:rowOff>
                  </from>
                  <to>
                    <xdr:col>5</xdr:col>
                    <xdr:colOff>95250</xdr:colOff>
                    <xdr:row>28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9"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f79e89-1680-4925-88b4-e91f97ad66f6">
      <UserInfo>
        <DisplayName>Radenko Djuric</DisplayName>
        <AccountId>14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B858826CD9A8448B540FAFE932D9AD" ma:contentTypeVersion="12" ma:contentTypeDescription="Crée un document." ma:contentTypeScope="" ma:versionID="1e60fc6e9633871d5f04ed44a8116764">
  <xsd:schema xmlns:xsd="http://www.w3.org/2001/XMLSchema" xmlns:xs="http://www.w3.org/2001/XMLSchema" xmlns:p="http://schemas.microsoft.com/office/2006/metadata/properties" xmlns:ns2="4af3a7d3-bf4c-4e6a-8ffd-b42138920af3" xmlns:ns3="7ff79e89-1680-4925-88b4-e91f97ad66f6" targetNamespace="http://schemas.microsoft.com/office/2006/metadata/properties" ma:root="true" ma:fieldsID="11fa903c744ecc571eaacdbfe30e7fc7" ns2:_="" ns3:_="">
    <xsd:import namespace="4af3a7d3-bf4c-4e6a-8ffd-b42138920af3"/>
    <xsd:import namespace="7ff79e89-1680-4925-88b4-e91f97ad66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3a7d3-bf4c-4e6a-8ffd-b42138920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f79e89-1680-4925-88b4-e91f97ad66f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3E2A47-05AF-4368-BE4E-889E55D45226}">
  <ds:schemaRefs>
    <ds:schemaRef ds:uri="http://purl.org/dc/dcmitype/"/>
    <ds:schemaRef ds:uri="http://purl.org/dc/terms/"/>
    <ds:schemaRef ds:uri="http://schemas.openxmlformats.org/package/2006/metadata/core-properties"/>
    <ds:schemaRef ds:uri="7ff79e89-1680-4925-88b4-e91f97ad66f6"/>
    <ds:schemaRef ds:uri="4af3a7d3-bf4c-4e6a-8ffd-b42138920af3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BDB5F5-F245-4DC6-BE9E-BE6CE7F49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3a7d3-bf4c-4e6a-8ffd-b42138920af3"/>
    <ds:schemaRef ds:uri="7ff79e89-1680-4925-88b4-e91f97ad66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CFF541-C0AB-41DE-A5F1-9FB5DF4FFC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25</vt:lpstr>
      <vt:lpstr>Paramètres</vt:lpstr>
      <vt:lpstr>Chéf_d_équipe</vt:lpstr>
      <vt:lpstr>'25'!JourneeCGT_col</vt:lpstr>
      <vt:lpstr>'25'!PriseService_col</vt:lpstr>
      <vt:lpstr>'25'!PriseService_lig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Valiquer</dc:creator>
  <cp:lastModifiedBy>LAVALLEZ Pascal</cp:lastModifiedBy>
  <cp:lastPrinted>2021-01-17T23:14:16Z</cp:lastPrinted>
  <dcterms:created xsi:type="dcterms:W3CDTF">2020-11-23T13:02:24Z</dcterms:created>
  <dcterms:modified xsi:type="dcterms:W3CDTF">2021-01-27T13:08:43Z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0x01010030B858826CD9A8448B540FAFE932D9AD</vt:lpwstr>
  </property>
</Properties>
</file>