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8535"/>
  </bookViews>
  <sheets>
    <sheet name="Feuil1" sheetId="1" r:id="rId1"/>
    <sheet name="Images" sheetId="2" r:id="rId2"/>
  </sheets>
  <definedNames>
    <definedName name="CHOIX">Images!$C$1:$C$6</definedName>
    <definedName name="Image">OFFSET(Images!$B$1,MATCH(Feuil1!$B$2,Liste,0)-1,0)</definedName>
    <definedName name="Liste">Images!$A$1:$A$6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1" l="1"/>
  <c r="G3" i="1" l="1"/>
  <c r="B4" i="1" l="1"/>
  <c r="F9" i="1"/>
  <c r="F8" i="1"/>
  <c r="F7" i="1"/>
  <c r="F6" i="1"/>
  <c r="F5" i="1"/>
  <c r="E5" i="2"/>
  <c r="E4" i="2"/>
  <c r="E3" i="2"/>
  <c r="E2" i="2"/>
  <c r="E1" i="2"/>
  <c r="I2" i="2"/>
  <c r="I3" i="2"/>
</calcChain>
</file>

<file path=xl/comments1.xml><?xml version="1.0" encoding="utf-8"?>
<comments xmlns="http://schemas.openxmlformats.org/spreadsheetml/2006/main">
  <authors>
    <author>André dede</author>
  </authors>
  <commentList>
    <comment ref="B4" authorId="0" shapeId="0">
      <text>
        <r>
          <rPr>
            <b/>
            <sz val="9"/>
            <color indexed="81"/>
            <rFont val="Tahoma"/>
            <family val="2"/>
          </rPr>
          <t>=RECHERCHEV(B2;Images!A1:C6;3;FAUX)</t>
        </r>
        <r>
          <rPr>
            <sz val="9"/>
            <color indexed="81"/>
            <rFont val="Tahoma"/>
            <family val="2"/>
          </rPr>
          <t xml:space="preserve">
</t>
        </r>
      </text>
    </comment>
    <comment ref="F5" authorId="0" shapeId="0">
      <text>
        <r>
          <rPr>
            <b/>
            <sz val="9"/>
            <color indexed="81"/>
            <rFont val="Tahoma"/>
            <family val="2"/>
          </rPr>
          <t>=SI(ET(F9&gt;=0,1;F9&lt;=1,5);"1,5  /10";"pas ok")</t>
        </r>
        <r>
          <rPr>
            <sz val="9"/>
            <color indexed="81"/>
            <rFont val="Tahoma"/>
            <family val="2"/>
          </rPr>
          <t xml:space="preserve">
</t>
        </r>
      </text>
    </comment>
  </commentList>
</comments>
</file>

<file path=xl/sharedStrings.xml><?xml version="1.0" encoding="utf-8"?>
<sst xmlns="http://schemas.openxmlformats.org/spreadsheetml/2006/main" count="33" uniqueCount="24">
  <si>
    <t>1,5 / 10</t>
  </si>
  <si>
    <t>3,5 / 10</t>
  </si>
  <si>
    <t>5,5 / 10</t>
  </si>
  <si>
    <t>7,5 / 10</t>
  </si>
  <si>
    <t>9,5 / 10</t>
  </si>
  <si>
    <t>VIDE</t>
  </si>
  <si>
    <t>NOMS DÉFINIS</t>
  </si>
  <si>
    <t>Liste</t>
  </si>
  <si>
    <t>Image 1</t>
  </si>
  <si>
    <t>Image 2</t>
  </si>
  <si>
    <t>Image 3</t>
  </si>
  <si>
    <t>Image 4</t>
  </si>
  <si>
    <t>Image 5</t>
  </si>
  <si>
    <t>Image 6</t>
  </si>
  <si>
    <t>Image</t>
  </si>
  <si>
    <t>Indice de réparabilité</t>
  </si>
  <si>
    <t>=RECHERCHEV(B2;Images!A1:C6;3;FAUX)</t>
  </si>
  <si>
    <t xml:space="preserve"> 0;-0;;@</t>
  </si>
  <si>
    <t>valeur indice</t>
  </si>
  <si>
    <t>Vide</t>
  </si>
  <si>
    <t>comprise entre</t>
  </si>
  <si>
    <t>&lt;==donc==&gt;</t>
  </si>
  <si>
    <t>format personnalisé celluleB4</t>
  </si>
  <si>
    <t>Recherche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</si>
</sst>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b/>
      <sz val="10"/>
      <color rgb="FFFF0000"/>
      <name val="Arial"/>
      <family val="2"/>
    </font>
    <font>
      <sz val="10"/>
      <name val="Arial"/>
      <family val="2"/>
    </font>
    <font>
      <b/>
      <sz val="10"/>
      <color rgb="FF00B050"/>
      <name val="Arial"/>
      <family val="2"/>
    </font>
    <font>
      <sz val="10"/>
      <color rgb="FFFF0000"/>
      <name val="Arial"/>
      <family val="2"/>
    </font>
    <font>
      <sz val="18"/>
      <color theme="1"/>
      <name val="Calibri"/>
      <family val="2"/>
      <scheme val="minor"/>
    </font>
    <font>
      <b/>
      <sz val="16"/>
      <color theme="1"/>
      <name val="Calibri"/>
      <family val="2"/>
      <scheme val="minor"/>
    </font>
    <font>
      <b/>
      <sz val="18"/>
      <color rgb="FF000000"/>
      <name val="Calibri"/>
      <family val="2"/>
      <scheme val="minor"/>
    </font>
    <font>
      <sz val="9"/>
      <color indexed="81"/>
      <name val="Tahoma"/>
      <family val="2"/>
    </font>
    <font>
      <b/>
      <sz val="9"/>
      <color indexed="81"/>
      <name val="Tahoma"/>
      <family val="2"/>
    </font>
    <font>
      <b/>
      <sz val="18"/>
      <color theme="1"/>
      <name val="Calibri"/>
      <family val="2"/>
      <scheme val="minor"/>
    </font>
    <font>
      <b/>
      <sz val="10"/>
      <name val="Arial"/>
      <family val="2"/>
    </font>
    <font>
      <b/>
      <sz val="24"/>
      <name val="Arial"/>
      <family val="2"/>
    </font>
  </fonts>
  <fills count="6">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theme="4" tint="0.39997558519241921"/>
        <bgColor indexed="64"/>
      </patternFill>
    </fill>
    <fill>
      <patternFill patternType="solid">
        <fgColor rgb="FF92D05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vertical="center"/>
    </xf>
    <xf numFmtId="0" fontId="2" fillId="0" borderId="0" xfId="0" applyFont="1"/>
    <xf numFmtId="0" fontId="3" fillId="2" borderId="4" xfId="0" applyNumberFormat="1" applyFont="1" applyFill="1" applyBorder="1" applyAlignment="1">
      <alignment horizontal="right"/>
    </xf>
    <xf numFmtId="0" fontId="3" fillId="2" borderId="0" xfId="0" applyNumberFormat="1" applyFont="1" applyFill="1" applyBorder="1"/>
    <xf numFmtId="0" fontId="0" fillId="2" borderId="0" xfId="0" applyFill="1" applyBorder="1"/>
    <xf numFmtId="0" fontId="0" fillId="2" borderId="5" xfId="0" applyFill="1" applyBorder="1"/>
    <xf numFmtId="0" fontId="0" fillId="2" borderId="6" xfId="0" applyFill="1" applyBorder="1"/>
    <xf numFmtId="0" fontId="0" fillId="2" borderId="7" xfId="0" applyFill="1" applyBorder="1"/>
    <xf numFmtId="0" fontId="0" fillId="2" borderId="8" xfId="0" applyFill="1" applyBorder="1"/>
    <xf numFmtId="0" fontId="4" fillId="0" borderId="0" xfId="0" applyFont="1"/>
    <xf numFmtId="0" fontId="1" fillId="0" borderId="0" xfId="0" applyFont="1"/>
    <xf numFmtId="0" fontId="0" fillId="0" borderId="0" xfId="0" applyAlignment="1">
      <alignment vertical="center"/>
    </xf>
    <xf numFmtId="0" fontId="5" fillId="3" borderId="0" xfId="0" applyFont="1" applyFill="1"/>
    <xf numFmtId="0" fontId="7" fillId="0" borderId="0" xfId="0" applyFont="1" applyAlignment="1">
      <alignment horizontal="left" vertical="center"/>
    </xf>
    <xf numFmtId="0" fontId="0" fillId="0" borderId="0" xfId="0" quotePrefix="1"/>
    <xf numFmtId="164" fontId="6" fillId="0" borderId="0" xfId="0" applyNumberFormat="1" applyFont="1" applyAlignment="1">
      <alignment horizontal="center" vertical="center"/>
    </xf>
    <xf numFmtId="0" fontId="0" fillId="0" borderId="9" xfId="0" applyBorder="1" applyAlignment="1">
      <alignment horizontal="center" vertical="center"/>
    </xf>
    <xf numFmtId="0" fontId="0" fillId="4" borderId="9" xfId="0" applyFill="1" applyBorder="1" applyAlignment="1">
      <alignment horizontal="center" vertical="center"/>
    </xf>
    <xf numFmtId="0" fontId="0" fillId="0" borderId="0" xfId="0" quotePrefix="1"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horizontal="center" vertical="center"/>
    </xf>
    <xf numFmtId="0" fontId="0" fillId="0" borderId="0" xfId="0" applyAlignment="1">
      <alignment horizontal="left" vertical="center"/>
    </xf>
    <xf numFmtId="0" fontId="12" fillId="5" borderId="0" xfId="0" applyFont="1" applyFill="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emf"/></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8</xdr:col>
      <xdr:colOff>676275</xdr:colOff>
      <xdr:row>0</xdr:row>
      <xdr:rowOff>219073</xdr:rowOff>
    </xdr:from>
    <xdr:to>
      <xdr:col>21</xdr:col>
      <xdr:colOff>228600</xdr:colOff>
      <xdr:row>26</xdr:row>
      <xdr:rowOff>142875</xdr:rowOff>
    </xdr:to>
    <xdr:sp macro="" textlink="">
      <xdr:nvSpPr>
        <xdr:cNvPr id="7" name="ZoneTexte 6"/>
        <xdr:cNvSpPr txBox="1"/>
      </xdr:nvSpPr>
      <xdr:spPr>
        <a:xfrm>
          <a:off x="7381875" y="219073"/>
          <a:ext cx="9458325" cy="55435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dk1"/>
              </a:solidFill>
              <a:effectLst/>
              <a:latin typeface="+mn-lt"/>
              <a:ea typeface="+mn-ea"/>
              <a:cs typeface="+mn-cs"/>
            </a:rPr>
            <a:t>Lave-linge, téléviseur, smartphone… Un indice de réparabilité affiché en 2021 sur certains appareils</a:t>
          </a:r>
        </a:p>
        <a:p>
          <a:r>
            <a:rPr lang="fr-FR" sz="1100" b="1" i="0">
              <a:solidFill>
                <a:schemeClr val="dk1"/>
              </a:solidFill>
              <a:effectLst/>
              <a:latin typeface="+mn-lt"/>
              <a:ea typeface="+mn-ea"/>
              <a:cs typeface="+mn-cs"/>
            </a:rPr>
            <a:t>A partir du 1er janvier 2021, un indice de réparabilité sera apposé sur les lave-linges à chargement frontal, les ordinateurs portables, les téléviseurs, les smartphones et les tondeuses à gazon. Il prendra la forme d’une note sur dix et d’un code couleur et vous permettra de savoir si un appareil est facilement réparable ou non.</a:t>
          </a:r>
        </a:p>
        <a:p>
          <a:endParaRPr lang="fr-FR" sz="1100"/>
        </a:p>
        <a:p>
          <a:r>
            <a:rPr lang="fr-FR" sz="1100" b="0" i="0">
              <a:solidFill>
                <a:schemeClr val="dk1"/>
              </a:solidFill>
              <a:effectLst/>
              <a:latin typeface="+mn-lt"/>
              <a:ea typeface="+mn-ea"/>
              <a:cs typeface="+mn-cs"/>
            </a:rPr>
            <a:t>Ce nouveau repère est l’une des principales mesures de la loi anti-gaspillage pour une économie circulaire promulguée le 10 février dernier. A partir du 1er janvier 2021, un </a:t>
          </a:r>
          <a:r>
            <a:rPr lang="fr-FR" sz="1100" b="1" i="0">
              <a:solidFill>
                <a:schemeClr val="dk1"/>
              </a:solidFill>
              <a:effectLst/>
              <a:latin typeface="+mn-lt"/>
              <a:ea typeface="+mn-ea"/>
              <a:cs typeface="+mn-cs"/>
            </a:rPr>
            <a:t>indice de réparabilité</a:t>
          </a:r>
          <a:r>
            <a:rPr lang="fr-FR" sz="1100" b="0" i="0">
              <a:solidFill>
                <a:schemeClr val="dk1"/>
              </a:solidFill>
              <a:effectLst/>
              <a:latin typeface="+mn-lt"/>
              <a:ea typeface="+mn-ea"/>
              <a:cs typeface="+mn-cs"/>
            </a:rPr>
            <a:t> devra être apposé sur les lave-linge à chargement frontal, les ordinateurs portables, les téléviseurs, les smartphones et les tondeuses à gazon (batterie ou filaire, robot) en vente en France.</a:t>
          </a:r>
        </a:p>
        <a:p>
          <a:r>
            <a:rPr lang="fr-FR" sz="1100" b="0" i="0">
              <a:solidFill>
                <a:schemeClr val="dk1"/>
              </a:solidFill>
              <a:effectLst/>
              <a:latin typeface="+mn-lt"/>
              <a:ea typeface="+mn-ea"/>
              <a:cs typeface="+mn-cs"/>
            </a:rPr>
            <a:t>Sur le modèle de l’étiquette énergie, qui permet de connaître la performance énergétique d’un appareil, il permettra aux consommateurs de savoir si l’appareil est facilement réparable ou non. Concrètement, cet indice prendra la forme d’une étiquette montrant une clef et un écrou avec une note sur 10 associée à une couleur allant de vert foncé (parfaitement réparable) à rouge. </a:t>
          </a:r>
        </a:p>
        <a:p>
          <a:r>
            <a:rPr lang="fr-FR" sz="1100" b="1" i="0">
              <a:solidFill>
                <a:schemeClr val="dk1"/>
              </a:solidFill>
              <a:effectLst/>
              <a:latin typeface="+mn-lt"/>
              <a:ea typeface="+mn-ea"/>
              <a:cs typeface="+mn-cs"/>
            </a:rPr>
            <a:t>Une note basée sur cinq critères</a:t>
          </a:r>
        </a:p>
        <a:p>
          <a:r>
            <a:rPr lang="fr-FR" sz="1100" b="0" i="0">
              <a:solidFill>
                <a:schemeClr val="dk1"/>
              </a:solidFill>
              <a:effectLst/>
              <a:latin typeface="+mn-lt"/>
              <a:ea typeface="+mn-ea"/>
              <a:cs typeface="+mn-cs"/>
            </a:rPr>
            <a:t>L’indice de réparabilité sera déterminé à partir de cinq critères :</a:t>
          </a:r>
        </a:p>
        <a:p>
          <a:r>
            <a:rPr lang="fr-FR" sz="1100" b="0" i="0">
              <a:solidFill>
                <a:schemeClr val="dk1"/>
              </a:solidFill>
              <a:effectLst/>
              <a:latin typeface="+mn-lt"/>
              <a:ea typeface="+mn-ea"/>
              <a:cs typeface="+mn-cs"/>
            </a:rPr>
            <a:t>la mise à disposition de la documentation fournie par le fabricant ;</a:t>
          </a:r>
        </a:p>
        <a:p>
          <a:r>
            <a:rPr lang="fr-FR" sz="1100" b="0" i="0">
              <a:solidFill>
                <a:schemeClr val="dk1"/>
              </a:solidFill>
              <a:effectLst/>
              <a:latin typeface="+mn-lt"/>
              <a:ea typeface="+mn-ea"/>
              <a:cs typeface="+mn-cs"/>
            </a:rPr>
            <a:t>la démontabilité de l’appareil (outils nécessaires et nombre d’étapes de démontage) ;</a:t>
          </a:r>
        </a:p>
        <a:p>
          <a:r>
            <a:rPr lang="fr-FR" sz="1100" b="0" i="0">
              <a:solidFill>
                <a:schemeClr val="dk1"/>
              </a:solidFill>
              <a:effectLst/>
              <a:latin typeface="+mn-lt"/>
              <a:ea typeface="+mn-ea"/>
              <a:cs typeface="+mn-cs"/>
            </a:rPr>
            <a:t>la disponibilité des pièces détachées ;</a:t>
          </a:r>
        </a:p>
        <a:p>
          <a:r>
            <a:rPr lang="fr-FR" sz="1100" b="0" i="0">
              <a:solidFill>
                <a:schemeClr val="dk1"/>
              </a:solidFill>
              <a:effectLst/>
              <a:latin typeface="+mn-lt"/>
              <a:ea typeface="+mn-ea"/>
              <a:cs typeface="+mn-cs"/>
            </a:rPr>
            <a:t>le prix des pièces par rapport au prix du produit ;</a:t>
          </a:r>
        </a:p>
        <a:p>
          <a:r>
            <a:rPr lang="fr-FR" sz="1100" b="0" i="0">
              <a:solidFill>
                <a:schemeClr val="dk1"/>
              </a:solidFill>
              <a:effectLst/>
              <a:latin typeface="+mn-lt"/>
              <a:ea typeface="+mn-ea"/>
              <a:cs typeface="+mn-cs"/>
            </a:rPr>
            <a:t>et un critère spécifique à chaque catégorie de produit. Pour les smartphones et les ordinateurs, il s’agira par exemple de tenir compte de l’ancienneté des systèmes d’exploitation.</a:t>
          </a:r>
        </a:p>
        <a:p>
          <a:endParaRPr lang="fr-FR" sz="1100" b="1" i="0">
            <a:solidFill>
              <a:schemeClr val="dk1"/>
            </a:solidFill>
            <a:effectLst/>
            <a:latin typeface="+mn-lt"/>
            <a:ea typeface="+mn-ea"/>
            <a:cs typeface="+mn-cs"/>
          </a:endParaRPr>
        </a:p>
        <a:p>
          <a:r>
            <a:rPr lang="fr-FR" sz="1100" b="1" i="0">
              <a:solidFill>
                <a:schemeClr val="dk1"/>
              </a:solidFill>
              <a:effectLst/>
              <a:latin typeface="+mn-lt"/>
              <a:ea typeface="+mn-ea"/>
              <a:cs typeface="+mn-cs"/>
            </a:rPr>
            <a:t>Un indice visible</a:t>
          </a:r>
        </a:p>
        <a:p>
          <a:r>
            <a:rPr lang="fr-FR" sz="1100" b="0" i="0">
              <a:solidFill>
                <a:schemeClr val="dk1"/>
              </a:solidFill>
              <a:effectLst/>
              <a:latin typeface="+mn-lt"/>
              <a:ea typeface="+mn-ea"/>
              <a:cs typeface="+mn-cs"/>
            </a:rPr>
            <a:t>L’indice de réparabilité devra être affiché de manière lisible en magasin et sur les sites internet des commerçants, à côté du prix.</a:t>
          </a:r>
        </a:p>
        <a:p>
          <a:r>
            <a:rPr lang="fr-FR" sz="1100" b="1" i="0">
              <a:solidFill>
                <a:schemeClr val="dk1"/>
              </a:solidFill>
              <a:effectLst/>
              <a:latin typeface="+mn-lt"/>
              <a:ea typeface="+mn-ea"/>
              <a:cs typeface="+mn-cs"/>
            </a:rPr>
            <a:t>Changer les habitudes de consommation</a:t>
          </a:r>
        </a:p>
        <a:p>
          <a:r>
            <a:rPr lang="fr-FR" sz="1100" b="0" i="0">
              <a:solidFill>
                <a:schemeClr val="dk1"/>
              </a:solidFill>
              <a:effectLst/>
              <a:latin typeface="+mn-lt"/>
              <a:ea typeface="+mn-ea"/>
              <a:cs typeface="+mn-cs"/>
            </a:rPr>
            <a:t>Avec ce nouveau repère, le gouvernement souhaite lutter contre  </a:t>
          </a:r>
          <a:r>
            <a:rPr lang="fr-FR" sz="1100" b="1" i="0">
              <a:solidFill>
                <a:schemeClr val="dk1"/>
              </a:solidFill>
              <a:effectLst/>
              <a:latin typeface="+mn-lt"/>
              <a:ea typeface="+mn-ea"/>
              <a:cs typeface="+mn-cs"/>
            </a:rPr>
            <a:t>l’obsolescence programmée</a:t>
          </a:r>
          <a:r>
            <a:rPr lang="fr-FR" sz="1100" b="0" i="0">
              <a:solidFill>
                <a:schemeClr val="dk1"/>
              </a:solidFill>
              <a:effectLst/>
              <a:latin typeface="+mn-lt"/>
              <a:ea typeface="+mn-ea"/>
              <a:cs typeface="+mn-cs"/>
            </a:rPr>
            <a:t> – technique qui consiste à limiter la durée de vie des produits afin de pousser les consommateurs à les remplacer plus rapidement – et inciter les consommateurs à réparer leurs appareils plutôt qu’à les remplacer. Il espère atteindre 60 % de taux de réparation des produits électriques et électroniques d’ici 5 ans, contre 44 % seulement aujourd’hui. Par la suite, l’indice de réparabilité sera étendu à de nouvelles catégories d’appareils.</a:t>
          </a:r>
        </a:p>
        <a:p>
          <a:endParaRPr lang="fr-FR" sz="1100"/>
        </a:p>
        <a:p>
          <a:r>
            <a:rPr lang="fr-FR" sz="1100"/>
            <a:t>source : https://www.dossierfamilial.com/actualites/environnement/lave-linge-tele-smartphone-un-indice-de-reparabilite-affiche-en-2021-sur-certains-appareils-875925#Un-indice-visible</a:t>
          </a:r>
        </a:p>
      </xdr:txBody>
    </xdr:sp>
    <xdr:clientData/>
  </xdr:twoCellAnchor>
  <mc:AlternateContent xmlns:mc="http://schemas.openxmlformats.org/markup-compatibility/2006">
    <mc:Choice xmlns:a14="http://schemas.microsoft.com/office/drawing/2010/main" Requires="a14">
      <xdr:twoCellAnchor editAs="oneCell">
        <xdr:from>
          <xdr:col>1</xdr:col>
          <xdr:colOff>57150</xdr:colOff>
          <xdr:row>2</xdr:row>
          <xdr:rowOff>102007</xdr:rowOff>
        </xdr:from>
        <xdr:to>
          <xdr:col>1</xdr:col>
          <xdr:colOff>1348505</xdr:colOff>
          <xdr:row>2</xdr:row>
          <xdr:rowOff>628649</xdr:rowOff>
        </xdr:to>
        <xdr:pic>
          <xdr:nvPicPr>
            <xdr:cNvPr id="9" name="FRANCE"/>
            <xdr:cNvPicPr>
              <a:picLocks noChangeAspect="1"/>
              <a:extLst>
                <a:ext uri="{84589F7E-364E-4C9E-8A38-B11213B215E9}">
                  <a14:cameraTool cellRange="Image" spid="_x0000_s1087"/>
                </a:ext>
              </a:extLst>
            </xdr:cNvPicPr>
          </xdr:nvPicPr>
          <xdr:blipFill>
            <a:blip xmlns:r="http://schemas.openxmlformats.org/officeDocument/2006/relationships" r:embed="rId1"/>
            <a:stretch>
              <a:fillRect/>
            </a:stretch>
          </xdr:blipFill>
          <xdr:spPr>
            <a:xfrm>
              <a:off x="819150" y="663982"/>
              <a:ext cx="1291355" cy="526642"/>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xdr:row>
          <xdr:rowOff>0</xdr:rowOff>
        </xdr:from>
        <xdr:to>
          <xdr:col>2</xdr:col>
          <xdr:colOff>9525</xdr:colOff>
          <xdr:row>2</xdr:row>
          <xdr:rowOff>0</xdr:rowOff>
        </xdr:to>
        <xdr:sp macro="" textlink="">
          <xdr:nvSpPr>
            <xdr:cNvPr id="1063" name="ComboBox1"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0</xdr:row>
          <xdr:rowOff>247650</xdr:rowOff>
        </xdr:from>
        <xdr:to>
          <xdr:col>3</xdr:col>
          <xdr:colOff>28575</xdr:colOff>
          <xdr:row>1</xdr:row>
          <xdr:rowOff>295275</xdr:rowOff>
        </xdr:to>
        <xdr:sp macro="" textlink="">
          <xdr:nvSpPr>
            <xdr:cNvPr id="1066" name="ComboBox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304800</xdr:colOff>
      <xdr:row>0</xdr:row>
      <xdr:rowOff>38100</xdr:rowOff>
    </xdr:from>
    <xdr:to>
      <xdr:col>1</xdr:col>
      <xdr:colOff>1495425</xdr:colOff>
      <xdr:row>0</xdr:row>
      <xdr:rowOff>657782</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6800" y="38100"/>
          <a:ext cx="1190625" cy="619682"/>
        </a:xfrm>
        <a:prstGeom prst="rect">
          <a:avLst/>
        </a:prstGeom>
      </xdr:spPr>
    </xdr:pic>
    <xdr:clientData/>
  </xdr:twoCellAnchor>
  <xdr:twoCellAnchor editAs="oneCell">
    <xdr:from>
      <xdr:col>1</xdr:col>
      <xdr:colOff>295275</xdr:colOff>
      <xdr:row>1</xdr:row>
      <xdr:rowOff>35537</xdr:rowOff>
    </xdr:from>
    <xdr:to>
      <xdr:col>1</xdr:col>
      <xdr:colOff>1485900</xdr:colOff>
      <xdr:row>1</xdr:row>
      <xdr:rowOff>641293</xdr:rowOff>
    </xdr:to>
    <xdr:pic>
      <xdr:nvPicPr>
        <xdr:cNvPr id="3" name="Imag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7275" y="730862"/>
          <a:ext cx="1190625" cy="605756"/>
        </a:xfrm>
        <a:prstGeom prst="rect">
          <a:avLst/>
        </a:prstGeom>
      </xdr:spPr>
    </xdr:pic>
    <xdr:clientData/>
  </xdr:twoCellAnchor>
  <xdr:twoCellAnchor editAs="oneCell">
    <xdr:from>
      <xdr:col>1</xdr:col>
      <xdr:colOff>314325</xdr:colOff>
      <xdr:row>2</xdr:row>
      <xdr:rowOff>35537</xdr:rowOff>
    </xdr:from>
    <xdr:to>
      <xdr:col>1</xdr:col>
      <xdr:colOff>1504950</xdr:colOff>
      <xdr:row>2</xdr:row>
      <xdr:rowOff>641293</xdr:rowOff>
    </xdr:to>
    <xdr:pic>
      <xdr:nvPicPr>
        <xdr:cNvPr id="4" name="Imag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76325" y="1426187"/>
          <a:ext cx="1190625" cy="605756"/>
        </a:xfrm>
        <a:prstGeom prst="rect">
          <a:avLst/>
        </a:prstGeom>
      </xdr:spPr>
    </xdr:pic>
    <xdr:clientData/>
  </xdr:twoCellAnchor>
  <xdr:twoCellAnchor editAs="oneCell">
    <xdr:from>
      <xdr:col>1</xdr:col>
      <xdr:colOff>314325</xdr:colOff>
      <xdr:row>3</xdr:row>
      <xdr:rowOff>54587</xdr:rowOff>
    </xdr:from>
    <xdr:to>
      <xdr:col>1</xdr:col>
      <xdr:colOff>1504950</xdr:colOff>
      <xdr:row>3</xdr:row>
      <xdr:rowOff>660343</xdr:rowOff>
    </xdr:to>
    <xdr:pic>
      <xdr:nvPicPr>
        <xdr:cNvPr id="5" name="Image 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76325" y="2140562"/>
          <a:ext cx="1190625" cy="605756"/>
        </a:xfrm>
        <a:prstGeom prst="rect">
          <a:avLst/>
        </a:prstGeom>
      </xdr:spPr>
    </xdr:pic>
    <xdr:clientData/>
  </xdr:twoCellAnchor>
  <xdr:twoCellAnchor editAs="oneCell">
    <xdr:from>
      <xdr:col>1</xdr:col>
      <xdr:colOff>304800</xdr:colOff>
      <xdr:row>4</xdr:row>
      <xdr:rowOff>45062</xdr:rowOff>
    </xdr:from>
    <xdr:to>
      <xdr:col>1</xdr:col>
      <xdr:colOff>1495425</xdr:colOff>
      <xdr:row>4</xdr:row>
      <xdr:rowOff>650818</xdr:rowOff>
    </xdr:to>
    <xdr:pic>
      <xdr:nvPicPr>
        <xdr:cNvPr id="6" name="Image 5"/>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066800" y="2826362"/>
          <a:ext cx="1190625" cy="605756"/>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26"/>
  <sheetViews>
    <sheetView tabSelected="1" zoomScaleNormal="100" workbookViewId="0">
      <selection activeCell="B10" sqref="B10"/>
    </sheetView>
  </sheetViews>
  <sheetFormatPr baseColWidth="10" defaultRowHeight="15" x14ac:dyDescent="0.25"/>
  <cols>
    <col min="2" max="2" width="20.5703125" customWidth="1"/>
    <col min="3" max="3" width="20.28515625" customWidth="1"/>
    <col min="7" max="7" width="15.5703125" customWidth="1"/>
  </cols>
  <sheetData>
    <row r="1" spans="1:8" ht="20.25" customHeight="1" x14ac:dyDescent="0.25">
      <c r="A1" s="14" t="s">
        <v>15</v>
      </c>
      <c r="E1" t="s">
        <v>18</v>
      </c>
    </row>
    <row r="2" spans="1:8" ht="24" customHeight="1" x14ac:dyDescent="0.35">
      <c r="B2" s="13" t="s">
        <v>9</v>
      </c>
      <c r="C2" s="13" t="s">
        <v>1</v>
      </c>
      <c r="D2" s="2"/>
      <c r="E2" s="21" t="s">
        <v>23</v>
      </c>
      <c r="F2" s="22" t="s">
        <v>20</v>
      </c>
    </row>
    <row r="3" spans="1:8" ht="53.1" customHeight="1" x14ac:dyDescent="0.25">
      <c r="D3" s="2"/>
      <c r="E3" s="23">
        <f>VLOOKUP(B2,Images!A1:F5,6,FALSE)</f>
        <v>3.5</v>
      </c>
      <c r="F3" s="19" t="s">
        <v>21</v>
      </c>
      <c r="G3" s="20" t="str">
        <f>IFERROR(VLOOKUP(E3,E5:F9,2,TRUE),"?")</f>
        <v>3,5  /10</v>
      </c>
    </row>
    <row r="4" spans="1:8" ht="22.5" customHeight="1" x14ac:dyDescent="0.25">
      <c r="B4" s="16" t="str">
        <f>VLOOKUP(B2,Images!A1:C6,3,FALSE)</f>
        <v>3,5 / 10</v>
      </c>
    </row>
    <row r="5" spans="1:8" ht="17.25" customHeight="1" x14ac:dyDescent="0.25">
      <c r="E5" s="17">
        <v>1.5</v>
      </c>
      <c r="F5" s="18" t="str">
        <f>IF(AND(E5&gt;=0.1,E5&lt;=1.5),"1,5  /10","pas ok")</f>
        <v>1,5  /10</v>
      </c>
    </row>
    <row r="6" spans="1:8" ht="21" customHeight="1" x14ac:dyDescent="0.25">
      <c r="E6" s="17">
        <v>3.5</v>
      </c>
      <c r="F6" s="17" t="str">
        <f>IF(AND(E6&gt;=1.5,E6&lt;=3.5),"3,5  /10","pas ok")</f>
        <v>3,5  /10</v>
      </c>
    </row>
    <row r="7" spans="1:8" x14ac:dyDescent="0.25">
      <c r="E7" s="17">
        <v>5.5</v>
      </c>
      <c r="F7" s="17" t="str">
        <f>IF(AND(E7&gt;=3.5,E7&lt;=5.5),"5,5  /10","pas ok")</f>
        <v>5,5  /10</v>
      </c>
      <c r="G7" s="10"/>
    </row>
    <row r="8" spans="1:8" x14ac:dyDescent="0.25">
      <c r="B8" s="15"/>
      <c r="E8" s="17">
        <v>7.5</v>
      </c>
      <c r="F8" s="17" t="str">
        <f>IF(AND(E8&gt;=5.5,E8&lt;=7.5),"7,5  /10","pas ok")</f>
        <v>7,5  /10</v>
      </c>
      <c r="G8" s="11"/>
      <c r="H8" s="2"/>
    </row>
    <row r="9" spans="1:8" x14ac:dyDescent="0.25">
      <c r="B9" s="15"/>
      <c r="E9" s="17">
        <v>9.5</v>
      </c>
      <c r="F9" s="17" t="str">
        <f>IF(AND(E9&gt;=7.5,E9&lt;=9.5),"9,5  /10","pas ok")</f>
        <v>9,5  /10</v>
      </c>
    </row>
    <row r="15" spans="1:8" x14ac:dyDescent="0.25">
      <c r="G15" s="15" t="s">
        <v>16</v>
      </c>
    </row>
    <row r="16" spans="1:8" x14ac:dyDescent="0.25">
      <c r="G16" s="15" t="s">
        <v>17</v>
      </c>
    </row>
    <row r="17" spans="7:10" x14ac:dyDescent="0.25">
      <c r="G17" s="15" t="s">
        <v>16</v>
      </c>
    </row>
    <row r="18" spans="7:10" x14ac:dyDescent="0.25">
      <c r="G18" t="s">
        <v>22</v>
      </c>
    </row>
    <row r="26" spans="7:10" x14ac:dyDescent="0.25">
      <c r="J26" s="11"/>
    </row>
  </sheetData>
  <dataValidations count="3">
    <dataValidation type="list" allowBlank="1" showInputMessage="1" showErrorMessage="1" sqref="B2">
      <formula1>Liste</formula1>
    </dataValidation>
    <dataValidation type="list" allowBlank="1" showInputMessage="1" showErrorMessage="1" sqref="C2">
      <formula1>CHOIX</formula1>
    </dataValidation>
    <dataValidation type="decimal" allowBlank="1" showInputMessage="1" showErrorMessage="1" sqref="E3">
      <formula1>1.5</formula1>
      <formula2>10</formula2>
    </dataValidation>
  </dataValidations>
  <pageMargins left="0.7" right="0.7" top="0.75" bottom="0.75" header="0.3" footer="0.3"/>
  <pageSetup paperSize="9" orientation="portrait" horizontalDpi="4294967293" verticalDpi="0" r:id="rId1"/>
  <drawing r:id="rId2"/>
  <legacyDrawing r:id="rId3"/>
  <controls>
    <mc:AlternateContent xmlns:mc="http://schemas.openxmlformats.org/markup-compatibility/2006">
      <mc:Choice Requires="x14">
        <control shapeId="1066" r:id="rId4" name="ComboBox2">
          <controlPr defaultSize="0" autoLine="0" linkedCell="C2" listFillRange="CHOIX" r:id="rId5">
            <anchor moveWithCells="1">
              <from>
                <xdr:col>2</xdr:col>
                <xdr:colOff>19050</xdr:colOff>
                <xdr:row>0</xdr:row>
                <xdr:rowOff>247650</xdr:rowOff>
              </from>
              <to>
                <xdr:col>3</xdr:col>
                <xdr:colOff>28575</xdr:colOff>
                <xdr:row>1</xdr:row>
                <xdr:rowOff>295275</xdr:rowOff>
              </to>
            </anchor>
          </controlPr>
        </control>
      </mc:Choice>
      <mc:Fallback>
        <control shapeId="1066" r:id="rId4" name="ComboBox2"/>
      </mc:Fallback>
    </mc:AlternateContent>
    <mc:AlternateContent xmlns:mc="http://schemas.openxmlformats.org/markup-compatibility/2006">
      <mc:Choice Requires="x14">
        <control shapeId="1063" r:id="rId6" name="ComboBox1">
          <controlPr defaultSize="0" autoLine="0" linkedCell="B2" listFillRange="Liste" r:id="rId7">
            <anchor moveWithCells="1">
              <from>
                <xdr:col>1</xdr:col>
                <xdr:colOff>19050</xdr:colOff>
                <xdr:row>1</xdr:row>
                <xdr:rowOff>0</xdr:rowOff>
              </from>
              <to>
                <xdr:col>2</xdr:col>
                <xdr:colOff>9525</xdr:colOff>
                <xdr:row>2</xdr:row>
                <xdr:rowOff>0</xdr:rowOff>
              </to>
            </anchor>
          </controlPr>
        </control>
      </mc:Choice>
      <mc:Fallback>
        <control shapeId="1063" r:id="rId6"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6"/>
  <sheetViews>
    <sheetView workbookViewId="0">
      <selection activeCell="F6" sqref="F6"/>
    </sheetView>
  </sheetViews>
  <sheetFormatPr baseColWidth="10" defaultRowHeight="15" x14ac:dyDescent="0.25"/>
  <cols>
    <col min="2" max="2" width="25.5703125" customWidth="1"/>
  </cols>
  <sheetData>
    <row r="1" spans="1:15" ht="54.95" customHeight="1" x14ac:dyDescent="0.25">
      <c r="A1" s="12" t="s">
        <v>8</v>
      </c>
      <c r="C1" t="s">
        <v>0</v>
      </c>
      <c r="D1" s="1">
        <v>0.1</v>
      </c>
      <c r="E1" s="1" t="str">
        <f>IF(AND(D1&gt;=0.1,D1&lt;=1.5),"1,5  /10","pas ok")</f>
        <v>1,5  /10</v>
      </c>
      <c r="F1">
        <v>1.5</v>
      </c>
      <c r="H1" s="24" t="s">
        <v>6</v>
      </c>
      <c r="I1" s="25"/>
      <c r="J1" s="25"/>
      <c r="K1" s="25"/>
      <c r="L1" s="25"/>
      <c r="M1" s="26"/>
      <c r="O1" t="s">
        <v>0</v>
      </c>
    </row>
    <row r="2" spans="1:15" ht="54.95" customHeight="1" x14ac:dyDescent="0.25">
      <c r="A2" s="12" t="s">
        <v>9</v>
      </c>
      <c r="C2" t="s">
        <v>1</v>
      </c>
      <c r="D2" s="1">
        <v>3</v>
      </c>
      <c r="E2" s="1" t="str">
        <f>IF(AND(D2&gt;=1.5,D2&lt;=3.5),"3,5  /10","pas ok")</f>
        <v>3,5  /10</v>
      </c>
      <c r="F2">
        <v>3.5</v>
      </c>
      <c r="H2" s="3" t="s">
        <v>14</v>
      </c>
      <c r="I2" s="4">
        <f ca="1">OFFSET(Images!$B$1,MATCH(Feuil1!$B$2,Liste,0)-1,0)</f>
        <v>0</v>
      </c>
      <c r="J2" s="5"/>
      <c r="K2" s="5"/>
      <c r="L2" s="5"/>
      <c r="M2" s="6"/>
      <c r="O2" t="s">
        <v>1</v>
      </c>
    </row>
    <row r="3" spans="1:15" ht="54.95" customHeight="1" x14ac:dyDescent="0.25">
      <c r="A3" s="12" t="s">
        <v>10</v>
      </c>
      <c r="C3" t="s">
        <v>2</v>
      </c>
      <c r="D3" s="1">
        <v>4</v>
      </c>
      <c r="E3" s="1" t="str">
        <f>IF(AND(D3&gt;=3.5,D3&lt;=5.5),"5,5  /10","pas ok")</f>
        <v>5,5  /10</v>
      </c>
      <c r="F3">
        <v>5.5</v>
      </c>
      <c r="H3" s="3" t="s">
        <v>7</v>
      </c>
      <c r="I3" s="4" t="str">
        <f>Images!$A$1:$A$56</f>
        <v>Image 3</v>
      </c>
      <c r="J3" s="5"/>
      <c r="K3" s="5"/>
      <c r="L3" s="5"/>
      <c r="M3" s="6"/>
      <c r="O3" t="s">
        <v>2</v>
      </c>
    </row>
    <row r="4" spans="1:15" ht="54.95" customHeight="1" thickBot="1" x14ac:dyDescent="0.3">
      <c r="A4" s="12" t="s">
        <v>11</v>
      </c>
      <c r="B4" s="1"/>
      <c r="C4" t="s">
        <v>3</v>
      </c>
      <c r="D4" s="1">
        <v>6</v>
      </c>
      <c r="E4" s="1" t="str">
        <f>IF(AND(D4&gt;=5.5,D4&lt;=7.5),"7,5  /10","pas ok")</f>
        <v>7,5  /10</v>
      </c>
      <c r="F4">
        <v>7.5</v>
      </c>
      <c r="H4" s="7"/>
      <c r="I4" s="8"/>
      <c r="J4" s="8"/>
      <c r="K4" s="8"/>
      <c r="L4" s="8"/>
      <c r="M4" s="9"/>
      <c r="O4" t="s">
        <v>3</v>
      </c>
    </row>
    <row r="5" spans="1:15" ht="54.95" customHeight="1" x14ac:dyDescent="0.25">
      <c r="A5" s="12" t="s">
        <v>12</v>
      </c>
      <c r="C5" t="s">
        <v>4</v>
      </c>
      <c r="D5" s="1">
        <v>9</v>
      </c>
      <c r="E5" s="1" t="str">
        <f>IF(AND(D5&gt;=7.5,D5&lt;=9.5),"9,5  /10","pas ok")</f>
        <v>9,5  /10</v>
      </c>
      <c r="F5">
        <v>9.5</v>
      </c>
      <c r="O5" t="s">
        <v>4</v>
      </c>
    </row>
    <row r="6" spans="1:15" ht="54.95" customHeight="1" x14ac:dyDescent="0.25">
      <c r="A6" s="12" t="s">
        <v>13</v>
      </c>
      <c r="B6" s="1" t="s">
        <v>5</v>
      </c>
      <c r="C6" s="1" t="s">
        <v>19</v>
      </c>
      <c r="D6" t="s">
        <v>19</v>
      </c>
    </row>
  </sheetData>
  <mergeCells count="1">
    <mergeCell ref="H1:M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Images</vt:lpstr>
      <vt:lpstr>CHOIX</vt:lpstr>
      <vt:lpstr>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dede</dc:creator>
  <cp:lastModifiedBy>LAVALLEZ Pascal</cp:lastModifiedBy>
  <dcterms:created xsi:type="dcterms:W3CDTF">2021-01-20T00:03:35Z</dcterms:created>
  <dcterms:modified xsi:type="dcterms:W3CDTF">2021-01-22T13:28:24Z</dcterms:modified>
</cp:coreProperties>
</file>