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1600" windowHeight="8535" activeTab="3"/>
  </bookViews>
  <sheets>
    <sheet name="LEGUMES" sheetId="2" r:id="rId1"/>
    <sheet name="FRUITS" sheetId="1" r:id="rId2"/>
    <sheet name="BIO base" sheetId="6" r:id="rId3"/>
    <sheet name="onglet ideal" sheetId="7" r:id="rId4"/>
  </sheets>
  <definedNames>
    <definedName name="_xlnm.Print_Area" localSheetId="1">FRUITS!$A$1:$P$67</definedName>
    <definedName name="_xlnm.Print_Area" localSheetId="0">LEGUMES!$A$1:$P$144</definedName>
  </definedNames>
  <calcPr calcId="152511"/>
</workbook>
</file>

<file path=xl/calcChain.xml><?xml version="1.0" encoding="utf-8"?>
<calcChain xmlns="http://schemas.openxmlformats.org/spreadsheetml/2006/main">
  <c r="D363" i="7" l="1"/>
  <c r="D362" i="7"/>
  <c r="D359" i="7"/>
  <c r="E359" i="7" s="1"/>
  <c r="D358" i="7"/>
  <c r="E358" i="7" s="1"/>
  <c r="D355" i="7"/>
  <c r="D354" i="7"/>
  <c r="D353" i="7"/>
  <c r="E353" i="7" s="1"/>
  <c r="D352" i="7"/>
  <c r="D351" i="7"/>
  <c r="D350" i="7"/>
  <c r="D349" i="7"/>
  <c r="E349" i="7" s="1"/>
  <c r="D348" i="7"/>
  <c r="D347" i="7"/>
  <c r="D346" i="7"/>
  <c r="D345" i="7"/>
  <c r="E345" i="7" s="1"/>
  <c r="D344" i="7"/>
  <c r="E344" i="7" s="1"/>
  <c r="D343" i="7"/>
  <c r="D339" i="7"/>
  <c r="D338" i="7"/>
  <c r="D337" i="7"/>
  <c r="D336" i="7"/>
  <c r="E336" i="7" s="1"/>
  <c r="D335" i="7"/>
  <c r="D334" i="7"/>
  <c r="D333" i="7"/>
  <c r="D332" i="7"/>
  <c r="E332" i="7" s="1"/>
  <c r="D331" i="7"/>
  <c r="D330" i="7"/>
  <c r="D329" i="7"/>
  <c r="D328" i="7"/>
  <c r="E328" i="7" s="1"/>
  <c r="D327" i="7"/>
  <c r="D326" i="7"/>
  <c r="D325" i="7"/>
  <c r="D324" i="7"/>
  <c r="E324" i="7" s="1"/>
  <c r="D323" i="7"/>
  <c r="D322" i="7"/>
  <c r="D320" i="7"/>
  <c r="E320" i="7" s="1"/>
  <c r="D319" i="7"/>
  <c r="D318" i="7"/>
  <c r="D317" i="7"/>
  <c r="E317" i="7" s="1"/>
  <c r="D316" i="7"/>
  <c r="E316" i="7" s="1"/>
  <c r="D315" i="7"/>
  <c r="D314" i="7"/>
  <c r="D313" i="7"/>
  <c r="E313" i="7" s="1"/>
  <c r="D312" i="7"/>
  <c r="E312" i="7" s="1"/>
  <c r="D311" i="7"/>
  <c r="D309" i="7"/>
  <c r="D308" i="7"/>
  <c r="D307" i="7"/>
  <c r="D306" i="7"/>
  <c r="E306" i="7" s="1"/>
  <c r="D305" i="7"/>
  <c r="D304" i="7"/>
  <c r="D303" i="7"/>
  <c r="D302" i="7"/>
  <c r="E302" i="7" s="1"/>
  <c r="D301" i="7"/>
  <c r="D300" i="7"/>
  <c r="D299" i="7"/>
  <c r="D298" i="7"/>
  <c r="E298" i="7" s="1"/>
  <c r="D297" i="7"/>
  <c r="D296" i="7"/>
  <c r="D295" i="7"/>
  <c r="D294" i="7"/>
  <c r="E294" i="7" s="1"/>
  <c r="D293" i="7"/>
  <c r="D292" i="7"/>
  <c r="D291" i="7"/>
  <c r="D290" i="7"/>
  <c r="E290" i="7" s="1"/>
  <c r="D289" i="7"/>
  <c r="D288" i="7"/>
  <c r="D287" i="7"/>
  <c r="D286" i="7"/>
  <c r="E286" i="7" s="1"/>
  <c r="D285" i="7"/>
  <c r="D284" i="7"/>
  <c r="D283" i="7"/>
  <c r="D282" i="7"/>
  <c r="E282" i="7" s="1"/>
  <c r="D281" i="7"/>
  <c r="D280" i="7"/>
  <c r="D279" i="7"/>
  <c r="D278" i="7"/>
  <c r="E278" i="7" s="1"/>
  <c r="D277" i="7"/>
  <c r="D276" i="7"/>
  <c r="D275" i="7"/>
  <c r="D274" i="7"/>
  <c r="E274" i="7" s="1"/>
  <c r="D273" i="7"/>
  <c r="D272" i="7"/>
  <c r="D271" i="7"/>
  <c r="D270" i="7"/>
  <c r="E270" i="7" s="1"/>
  <c r="D269" i="7"/>
  <c r="D268" i="7"/>
  <c r="D267" i="7"/>
  <c r="D266" i="7"/>
  <c r="E266" i="7" s="1"/>
  <c r="D265" i="7"/>
  <c r="D264" i="7"/>
  <c r="D262" i="7"/>
  <c r="E262" i="7" s="1"/>
  <c r="D260" i="7"/>
  <c r="E260" i="7" s="1"/>
  <c r="D258" i="7"/>
  <c r="E258" i="7" s="1"/>
  <c r="D256" i="7"/>
  <c r="D255" i="7"/>
  <c r="D254" i="7"/>
  <c r="D253" i="7"/>
  <c r="E253" i="7" s="1"/>
  <c r="D252" i="7"/>
  <c r="D251" i="7"/>
  <c r="D250" i="7"/>
  <c r="E250" i="7" s="1"/>
  <c r="D248" i="7"/>
  <c r="E248" i="7" s="1"/>
  <c r="D247" i="7"/>
  <c r="E247" i="7" s="1"/>
  <c r="D245" i="7"/>
  <c r="D244" i="7"/>
  <c r="D243" i="7"/>
  <c r="E243" i="7" s="1"/>
  <c r="D242" i="7"/>
  <c r="E242" i="7" s="1"/>
  <c r="D241" i="7"/>
  <c r="D240" i="7"/>
  <c r="D239" i="7"/>
  <c r="E239" i="7" s="1"/>
  <c r="D238" i="7"/>
  <c r="E238" i="7" s="1"/>
  <c r="D237" i="7"/>
  <c r="D236" i="7"/>
  <c r="D235" i="7"/>
  <c r="E235" i="7" s="1"/>
  <c r="D234" i="7"/>
  <c r="E234" i="7" s="1"/>
  <c r="D233" i="7"/>
  <c r="D232" i="7"/>
  <c r="D231" i="7"/>
  <c r="E231" i="7" s="1"/>
  <c r="D230" i="7"/>
  <c r="E230" i="7" s="1"/>
  <c r="D229" i="7"/>
  <c r="D227" i="7"/>
  <c r="D226" i="7"/>
  <c r="D225" i="7"/>
  <c r="D224" i="7"/>
  <c r="E224" i="7" s="1"/>
  <c r="D223" i="7"/>
  <c r="D222" i="7"/>
  <c r="D221" i="7"/>
  <c r="D220" i="7"/>
  <c r="E220" i="7" s="1"/>
  <c r="D219" i="7"/>
  <c r="D218" i="7"/>
  <c r="D217" i="7"/>
  <c r="D216" i="7"/>
  <c r="E216" i="7" s="1"/>
  <c r="D215" i="7"/>
  <c r="D214" i="7"/>
  <c r="D213" i="7"/>
  <c r="D212" i="7"/>
  <c r="E212" i="7" s="1"/>
  <c r="D211" i="7"/>
  <c r="D210" i="7"/>
  <c r="D209" i="7"/>
  <c r="D208" i="7"/>
  <c r="E208" i="7" s="1"/>
  <c r="D207" i="7"/>
  <c r="D206" i="7"/>
  <c r="D205" i="7"/>
  <c r="D204" i="7"/>
  <c r="E204" i="7" s="1"/>
  <c r="D203" i="7"/>
  <c r="D202" i="7"/>
  <c r="D201" i="7"/>
  <c r="D200" i="7"/>
  <c r="E200" i="7" s="1"/>
  <c r="D199" i="7"/>
  <c r="D198" i="7"/>
  <c r="D197" i="7"/>
  <c r="D194" i="7"/>
  <c r="E194" i="7" s="1"/>
  <c r="D192" i="7"/>
  <c r="D191" i="7"/>
  <c r="D190" i="7"/>
  <c r="E190" i="7" s="1"/>
  <c r="D189" i="7"/>
  <c r="E189" i="7" s="1"/>
  <c r="D188" i="7"/>
  <c r="D186" i="7"/>
  <c r="E186" i="7" s="1"/>
  <c r="D185" i="7"/>
  <c r="D183" i="7"/>
  <c r="D182" i="7"/>
  <c r="D181" i="7"/>
  <c r="D180" i="7"/>
  <c r="E180" i="7" s="1"/>
  <c r="D179" i="7"/>
  <c r="D178" i="7"/>
  <c r="D177" i="7"/>
  <c r="D176" i="7"/>
  <c r="E176" i="7" s="1"/>
  <c r="D174" i="7"/>
  <c r="D173" i="7"/>
  <c r="E173" i="7" s="1"/>
  <c r="D172" i="7"/>
  <c r="E172" i="7" s="1"/>
  <c r="D170" i="7"/>
  <c r="D169" i="7"/>
  <c r="D168" i="7"/>
  <c r="D167" i="7"/>
  <c r="E167" i="7" s="1"/>
  <c r="D166" i="7"/>
  <c r="D165" i="7"/>
  <c r="D164" i="7"/>
  <c r="D163" i="7"/>
  <c r="E163" i="7" s="1"/>
  <c r="D162" i="7"/>
  <c r="D161" i="7"/>
  <c r="D160" i="7"/>
  <c r="D159" i="7"/>
  <c r="E159" i="7" s="1"/>
  <c r="D158" i="7"/>
  <c r="D157" i="7"/>
  <c r="D156" i="7"/>
  <c r="E156" i="7" s="1"/>
  <c r="D154" i="7"/>
  <c r="D153" i="7"/>
  <c r="D152" i="7"/>
  <c r="D151" i="7"/>
  <c r="E151" i="7" s="1"/>
  <c r="D150" i="7"/>
  <c r="D149" i="7"/>
  <c r="D148" i="7"/>
  <c r="D147" i="7"/>
  <c r="E147" i="7" s="1"/>
  <c r="D146" i="7"/>
  <c r="D145" i="7"/>
  <c r="E145" i="7" s="1"/>
  <c r="D144" i="7"/>
  <c r="D143" i="7"/>
  <c r="E143" i="7" s="1"/>
  <c r="D142" i="7"/>
  <c r="D141" i="7"/>
  <c r="E141" i="7" s="1"/>
  <c r="D140" i="7"/>
  <c r="D138" i="7"/>
  <c r="D137" i="7"/>
  <c r="D136" i="7"/>
  <c r="D135" i="7"/>
  <c r="E135" i="7" s="1"/>
  <c r="D134" i="7"/>
  <c r="D133" i="7"/>
  <c r="D132" i="7"/>
  <c r="D131" i="7"/>
  <c r="E131" i="7" s="1"/>
  <c r="D129" i="7"/>
  <c r="D128" i="7"/>
  <c r="D127" i="7"/>
  <c r="E127" i="7" s="1"/>
  <c r="D126" i="7"/>
  <c r="E126" i="7" s="1"/>
  <c r="D125" i="7"/>
  <c r="D124" i="7"/>
  <c r="D123" i="7"/>
  <c r="E123" i="7" s="1"/>
  <c r="D122" i="7"/>
  <c r="D121" i="7"/>
  <c r="D119" i="7"/>
  <c r="D118" i="7"/>
  <c r="D117" i="7"/>
  <c r="D116" i="7"/>
  <c r="D115" i="7"/>
  <c r="D114" i="7"/>
  <c r="E114" i="7" s="1"/>
  <c r="D113" i="7"/>
  <c r="D112" i="7"/>
  <c r="E112" i="7" s="1"/>
  <c r="D111" i="7"/>
  <c r="E111" i="7" s="1"/>
  <c r="D109" i="7"/>
  <c r="D108" i="7"/>
  <c r="D107" i="7"/>
  <c r="D106" i="7"/>
  <c r="E106" i="7" s="1"/>
  <c r="D105" i="7"/>
  <c r="D104" i="7"/>
  <c r="D103" i="7"/>
  <c r="E103" i="7" s="1"/>
  <c r="D102" i="7"/>
  <c r="E102" i="7" s="1"/>
  <c r="D101" i="7"/>
  <c r="D100" i="7"/>
  <c r="D99" i="7"/>
  <c r="D98" i="7"/>
  <c r="E98" i="7" s="1"/>
  <c r="D97" i="7"/>
  <c r="D96" i="7"/>
  <c r="D95" i="7"/>
  <c r="D94" i="7"/>
  <c r="E94" i="7" s="1"/>
  <c r="D93" i="7"/>
  <c r="D92" i="7"/>
  <c r="D91" i="7"/>
  <c r="D90" i="7"/>
  <c r="E90" i="7" s="1"/>
  <c r="D89" i="7"/>
  <c r="D88" i="7"/>
  <c r="D87" i="7"/>
  <c r="D86" i="7"/>
  <c r="E86" i="7" s="1"/>
  <c r="D85" i="7"/>
  <c r="E85" i="7" s="1"/>
  <c r="D83" i="7"/>
  <c r="D82" i="7"/>
  <c r="D81" i="7"/>
  <c r="E81" i="7" s="1"/>
  <c r="D80" i="7"/>
  <c r="E80" i="7" s="1"/>
  <c r="D79" i="7"/>
  <c r="D78" i="7"/>
  <c r="D77" i="7"/>
  <c r="E77" i="7" s="1"/>
  <c r="D76" i="7"/>
  <c r="E76" i="7" s="1"/>
  <c r="D74" i="7"/>
  <c r="D73" i="7"/>
  <c r="D72" i="7"/>
  <c r="E72" i="7" s="1"/>
  <c r="D71" i="7"/>
  <c r="E71" i="7" s="1"/>
  <c r="D70" i="7"/>
  <c r="D69" i="7"/>
  <c r="D68" i="7"/>
  <c r="E68" i="7" s="1"/>
  <c r="D67" i="7"/>
  <c r="E67" i="7" s="1"/>
  <c r="D66" i="7"/>
  <c r="D65" i="7"/>
  <c r="D64" i="7"/>
  <c r="E64" i="7" s="1"/>
  <c r="D63" i="7"/>
  <c r="E63" i="7" s="1"/>
  <c r="D62" i="7"/>
  <c r="D61" i="7"/>
  <c r="D60" i="7"/>
  <c r="E60" i="7" s="1"/>
  <c r="D59" i="7"/>
  <c r="E59" i="7" s="1"/>
  <c r="D58" i="7"/>
  <c r="D57" i="7"/>
  <c r="D55" i="7"/>
  <c r="D54" i="7"/>
  <c r="D53" i="7"/>
  <c r="E53" i="7" s="1"/>
  <c r="D52" i="7"/>
  <c r="D51" i="7"/>
  <c r="D50" i="7"/>
  <c r="D49" i="7"/>
  <c r="E49" i="7" s="1"/>
  <c r="D48" i="7"/>
  <c r="D47" i="7"/>
  <c r="D46" i="7"/>
  <c r="D45" i="7"/>
  <c r="E45" i="7" s="1"/>
  <c r="D43" i="7"/>
  <c r="D42" i="7"/>
  <c r="D41" i="7"/>
  <c r="D40" i="7"/>
  <c r="E40" i="7" s="1"/>
  <c r="D39" i="7"/>
  <c r="D38" i="7"/>
  <c r="D37" i="7"/>
  <c r="D36" i="7"/>
  <c r="E36" i="7" s="1"/>
  <c r="D35" i="7"/>
  <c r="D34" i="7"/>
  <c r="D33" i="7"/>
  <c r="D32" i="7"/>
  <c r="E32" i="7" s="1"/>
  <c r="D31" i="7"/>
  <c r="D30" i="7"/>
  <c r="D29" i="7"/>
  <c r="D28" i="7"/>
  <c r="E28" i="7" s="1"/>
  <c r="D27" i="7"/>
  <c r="D26" i="7"/>
  <c r="D25" i="7"/>
  <c r="D24" i="7"/>
  <c r="E24" i="7" s="1"/>
  <c r="D23" i="7"/>
  <c r="D22" i="7"/>
  <c r="D21" i="7"/>
  <c r="D20" i="7"/>
  <c r="E20" i="7" s="1"/>
  <c r="D19" i="7"/>
  <c r="D18" i="7"/>
  <c r="D17" i="7"/>
  <c r="D16" i="7"/>
  <c r="E16" i="7" s="1"/>
  <c r="D14" i="7"/>
  <c r="D13" i="7"/>
  <c r="D12" i="7"/>
  <c r="E29" i="7"/>
  <c r="E25" i="7"/>
  <c r="E21" i="7"/>
  <c r="E17" i="7"/>
  <c r="E12" i="7"/>
  <c r="E18" i="7"/>
  <c r="E19" i="7"/>
  <c r="E22" i="7"/>
  <c r="E23" i="7"/>
  <c r="E26" i="7"/>
  <c r="E27" i="7"/>
  <c r="E30" i="7"/>
  <c r="E31" i="7"/>
  <c r="E33" i="7"/>
  <c r="E34" i="7"/>
  <c r="E35" i="7"/>
  <c r="E37" i="7"/>
  <c r="E38" i="7"/>
  <c r="E39" i="7"/>
  <c r="E41" i="7"/>
  <c r="E42" i="7"/>
  <c r="E43" i="7"/>
  <c r="E46" i="7"/>
  <c r="E47" i="7"/>
  <c r="E48" i="7"/>
  <c r="E50" i="7"/>
  <c r="E51" i="7"/>
  <c r="E52" i="7"/>
  <c r="E54" i="7"/>
  <c r="E55" i="7"/>
  <c r="E57" i="7"/>
  <c r="E58" i="7"/>
  <c r="E61" i="7"/>
  <c r="E62" i="7"/>
  <c r="E65" i="7"/>
  <c r="E66" i="7"/>
  <c r="E69" i="7"/>
  <c r="E70" i="7"/>
  <c r="E73" i="7"/>
  <c r="E74" i="7"/>
  <c r="E78" i="7"/>
  <c r="E79" i="7"/>
  <c r="E82" i="7"/>
  <c r="E83" i="7"/>
  <c r="E87" i="7"/>
  <c r="E88" i="7"/>
  <c r="E89" i="7"/>
  <c r="E91" i="7"/>
  <c r="E92" i="7"/>
  <c r="E93" i="7"/>
  <c r="E95" i="7"/>
  <c r="E96" i="7"/>
  <c r="E97" i="7"/>
  <c r="E99" i="7"/>
  <c r="E100" i="7"/>
  <c r="E101" i="7"/>
  <c r="E104" i="7"/>
  <c r="E105" i="7"/>
  <c r="E107" i="7"/>
  <c r="E108" i="7"/>
  <c r="E109" i="7"/>
  <c r="E113" i="7"/>
  <c r="E115" i="7"/>
  <c r="E116" i="7"/>
  <c r="E117" i="7"/>
  <c r="E118" i="7"/>
  <c r="E119" i="7"/>
  <c r="E121" i="7"/>
  <c r="E122" i="7"/>
  <c r="E124" i="7"/>
  <c r="E125" i="7"/>
  <c r="E128" i="7"/>
  <c r="E129" i="7"/>
  <c r="E132" i="7"/>
  <c r="E133" i="7"/>
  <c r="E134" i="7"/>
  <c r="E136" i="7"/>
  <c r="E137" i="7"/>
  <c r="E138" i="7"/>
  <c r="E140" i="7"/>
  <c r="E142" i="7"/>
  <c r="E144" i="7"/>
  <c r="E146" i="7"/>
  <c r="E148" i="7"/>
  <c r="E149" i="7"/>
  <c r="E150" i="7"/>
  <c r="E152" i="7"/>
  <c r="E153" i="7"/>
  <c r="E154" i="7"/>
  <c r="E157" i="7"/>
  <c r="E158" i="7"/>
  <c r="E160" i="7"/>
  <c r="E161" i="7"/>
  <c r="E162" i="7"/>
  <c r="E164" i="7"/>
  <c r="E165" i="7"/>
  <c r="E166" i="7"/>
  <c r="E168" i="7"/>
  <c r="E169" i="7"/>
  <c r="E170" i="7"/>
  <c r="E174" i="7"/>
  <c r="E177" i="7"/>
  <c r="E178" i="7"/>
  <c r="E179" i="7"/>
  <c r="E181" i="7"/>
  <c r="E182" i="7"/>
  <c r="E183" i="7"/>
  <c r="E185" i="7"/>
  <c r="E188" i="7"/>
  <c r="E191" i="7"/>
  <c r="E192" i="7"/>
  <c r="E197" i="7"/>
  <c r="E198" i="7"/>
  <c r="E199" i="7"/>
  <c r="E201" i="7"/>
  <c r="E202" i="7"/>
  <c r="E203" i="7"/>
  <c r="E205" i="7"/>
  <c r="E206" i="7"/>
  <c r="E207" i="7"/>
  <c r="E209" i="7"/>
  <c r="E210" i="7"/>
  <c r="E211" i="7"/>
  <c r="E213" i="7"/>
  <c r="E214" i="7"/>
  <c r="E215" i="7"/>
  <c r="E217" i="7"/>
  <c r="E218" i="7"/>
  <c r="E219" i="7"/>
  <c r="E221" i="7"/>
  <c r="E222" i="7"/>
  <c r="E223" i="7"/>
  <c r="E225" i="7"/>
  <c r="E226" i="7"/>
  <c r="E227" i="7"/>
  <c r="E229" i="7"/>
  <c r="E232" i="7"/>
  <c r="E233" i="7"/>
  <c r="E236" i="7"/>
  <c r="E237" i="7"/>
  <c r="E240" i="7"/>
  <c r="E241" i="7"/>
  <c r="E244" i="7"/>
  <c r="E245" i="7"/>
  <c r="E251" i="7"/>
  <c r="E252" i="7"/>
  <c r="E254" i="7"/>
  <c r="E255" i="7"/>
  <c r="E256" i="7"/>
  <c r="E264" i="7"/>
  <c r="E265" i="7"/>
  <c r="E267" i="7"/>
  <c r="E268" i="7"/>
  <c r="E269" i="7"/>
  <c r="E271" i="7"/>
  <c r="E272" i="7"/>
  <c r="E273" i="7"/>
  <c r="E275" i="7"/>
  <c r="E276" i="7"/>
  <c r="E277" i="7"/>
  <c r="E279" i="7"/>
  <c r="E280" i="7"/>
  <c r="E281" i="7"/>
  <c r="E283" i="7"/>
  <c r="E284" i="7"/>
  <c r="E285" i="7"/>
  <c r="E287" i="7"/>
  <c r="E288" i="7"/>
  <c r="E289" i="7"/>
  <c r="E291" i="7"/>
  <c r="E292" i="7"/>
  <c r="E293" i="7"/>
  <c r="E295" i="7"/>
  <c r="E296" i="7"/>
  <c r="E297" i="7"/>
  <c r="E299" i="7"/>
  <c r="E300" i="7"/>
  <c r="E301" i="7"/>
  <c r="E303" i="7"/>
  <c r="E304" i="7"/>
  <c r="E305" i="7"/>
  <c r="E307" i="7"/>
  <c r="E308" i="7"/>
  <c r="E309" i="7"/>
  <c r="E311" i="7"/>
  <c r="E314" i="7"/>
  <c r="E315" i="7"/>
  <c r="E318" i="7"/>
  <c r="E319" i="7"/>
  <c r="E322" i="7"/>
  <c r="E323" i="7"/>
  <c r="E325" i="7"/>
  <c r="E326" i="7"/>
  <c r="E327" i="7"/>
  <c r="E329" i="7"/>
  <c r="E330" i="7"/>
  <c r="E331" i="7"/>
  <c r="E333" i="7"/>
  <c r="E334" i="7"/>
  <c r="E335" i="7"/>
  <c r="E337" i="7"/>
  <c r="E338" i="7"/>
  <c r="E339" i="7"/>
  <c r="E340" i="7"/>
  <c r="E343" i="7"/>
  <c r="E346" i="7"/>
  <c r="E347" i="7"/>
  <c r="E348" i="7"/>
  <c r="E350" i="7"/>
  <c r="E351" i="7"/>
  <c r="E352" i="7"/>
  <c r="E354" i="7"/>
  <c r="E355" i="7"/>
  <c r="E360" i="7"/>
  <c r="E361" i="7"/>
  <c r="E362" i="7"/>
  <c r="E363" i="7"/>
  <c r="E13" i="7"/>
  <c r="E14" i="7"/>
  <c r="O134" i="2"/>
  <c r="P134" i="2"/>
  <c r="O135" i="2"/>
  <c r="P135" i="2"/>
  <c r="P133" i="2"/>
  <c r="O133" i="2"/>
  <c r="O131" i="2"/>
  <c r="P131" i="2"/>
  <c r="P130" i="2"/>
  <c r="O130" i="2"/>
  <c r="O124" i="2"/>
  <c r="P124" i="2"/>
  <c r="O125" i="2"/>
  <c r="P125" i="2"/>
  <c r="O126" i="2"/>
  <c r="P126" i="2"/>
  <c r="O127" i="2"/>
  <c r="P127" i="2"/>
  <c r="O128" i="2"/>
  <c r="P128" i="2"/>
  <c r="P123" i="2"/>
  <c r="O123" i="2"/>
  <c r="O100" i="2"/>
  <c r="P100" i="2"/>
  <c r="O101" i="2"/>
  <c r="P101" i="2"/>
  <c r="O102" i="2"/>
  <c r="P102" i="2"/>
  <c r="O103" i="2"/>
  <c r="P103" i="2"/>
  <c r="O104" i="2"/>
  <c r="P104" i="2"/>
  <c r="O105" i="2"/>
  <c r="P105" i="2"/>
  <c r="O106" i="2"/>
  <c r="P106" i="2"/>
  <c r="O107" i="2"/>
  <c r="P107" i="2"/>
  <c r="O108" i="2"/>
  <c r="P108" i="2"/>
  <c r="O109" i="2"/>
  <c r="P109" i="2"/>
  <c r="O110" i="2"/>
  <c r="P110" i="2"/>
  <c r="O111" i="2"/>
  <c r="P111" i="2"/>
  <c r="O112" i="2"/>
  <c r="P112" i="2"/>
  <c r="O113" i="2"/>
  <c r="P113" i="2"/>
  <c r="O114" i="2"/>
  <c r="P114" i="2"/>
  <c r="O115" i="2"/>
  <c r="P115" i="2"/>
  <c r="O116" i="2"/>
  <c r="P116" i="2"/>
  <c r="O117" i="2"/>
  <c r="P117" i="2"/>
  <c r="O118" i="2"/>
  <c r="P118" i="2"/>
  <c r="O119" i="2"/>
  <c r="P119" i="2"/>
  <c r="O120" i="2"/>
  <c r="P120" i="2"/>
  <c r="O121" i="2"/>
  <c r="P121" i="2"/>
  <c r="P99" i="2"/>
  <c r="O99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O82" i="2"/>
  <c r="O83" i="2"/>
  <c r="O84" i="2"/>
  <c r="O85" i="2"/>
  <c r="O86" i="2"/>
  <c r="O87" i="2"/>
  <c r="O88" i="2"/>
  <c r="O89" i="2"/>
  <c r="O90" i="2"/>
  <c r="O91" i="2"/>
  <c r="O92" i="2"/>
  <c r="O93" i="2"/>
  <c r="O94" i="2"/>
  <c r="O95" i="2"/>
  <c r="O96" i="2"/>
  <c r="O97" i="2"/>
  <c r="G50" i="1"/>
  <c r="H50" i="1"/>
  <c r="G51" i="1"/>
  <c r="H51" i="1"/>
  <c r="G52" i="1"/>
  <c r="H52" i="1"/>
  <c r="G53" i="1"/>
  <c r="H53" i="1"/>
  <c r="G54" i="1"/>
  <c r="H54" i="1"/>
  <c r="G55" i="1"/>
  <c r="H55" i="1"/>
  <c r="G56" i="1"/>
  <c r="H56" i="1"/>
  <c r="G57" i="1"/>
  <c r="H57" i="1"/>
  <c r="H49" i="1"/>
  <c r="G49" i="1"/>
  <c r="G40" i="1"/>
  <c r="G41" i="1"/>
  <c r="G42" i="1"/>
  <c r="G43" i="1"/>
  <c r="G44" i="1"/>
  <c r="G45" i="1"/>
  <c r="G46" i="1"/>
  <c r="G47" i="1"/>
  <c r="G39" i="1"/>
  <c r="G38" i="1"/>
  <c r="H37" i="1"/>
  <c r="G37" i="1"/>
  <c r="G11" i="2"/>
  <c r="P81" i="2"/>
  <c r="O81" i="2"/>
  <c r="P13" i="1"/>
  <c r="O13" i="1"/>
  <c r="P12" i="1"/>
  <c r="O12" i="1"/>
  <c r="P11" i="1"/>
  <c r="O11" i="1"/>
  <c r="P15" i="1"/>
  <c r="O15" i="1"/>
  <c r="P20" i="1"/>
  <c r="O20" i="1"/>
  <c r="P19" i="1"/>
  <c r="O19" i="1"/>
  <c r="P18" i="1"/>
  <c r="O18" i="1"/>
  <c r="P17" i="1"/>
  <c r="O17" i="1"/>
  <c r="P16" i="1"/>
  <c r="O16" i="1"/>
  <c r="P29" i="1"/>
  <c r="O29" i="1"/>
  <c r="P28" i="1"/>
  <c r="O28" i="1"/>
  <c r="P27" i="1"/>
  <c r="O27" i="1"/>
  <c r="P26" i="1"/>
  <c r="O26" i="1"/>
  <c r="P25" i="1"/>
  <c r="O25" i="1"/>
  <c r="P24" i="1"/>
  <c r="O24" i="1"/>
  <c r="P23" i="1"/>
  <c r="O23" i="1"/>
  <c r="P22" i="1"/>
  <c r="O22" i="1"/>
  <c r="P50" i="1"/>
  <c r="O50" i="1"/>
  <c r="P49" i="1"/>
  <c r="O49" i="1"/>
  <c r="P48" i="1"/>
  <c r="O48" i="1"/>
  <c r="P47" i="1"/>
  <c r="O47" i="1"/>
  <c r="P46" i="1"/>
  <c r="O46" i="1"/>
  <c r="P45" i="1"/>
  <c r="O45" i="1"/>
  <c r="P44" i="1"/>
  <c r="O44" i="1"/>
  <c r="P43" i="1"/>
  <c r="O43" i="1"/>
  <c r="P42" i="1"/>
  <c r="O42" i="1"/>
  <c r="P41" i="1"/>
  <c r="O41" i="1"/>
  <c r="P40" i="1"/>
  <c r="O40" i="1"/>
  <c r="P39" i="1"/>
  <c r="O39" i="1"/>
  <c r="P38" i="1"/>
  <c r="O38" i="1"/>
  <c r="P37" i="1"/>
  <c r="O37" i="1"/>
  <c r="P36" i="1"/>
  <c r="O36" i="1"/>
  <c r="P35" i="1"/>
  <c r="O35" i="1"/>
  <c r="P34" i="1"/>
  <c r="O34" i="1"/>
  <c r="P33" i="1"/>
  <c r="O33" i="1"/>
  <c r="P32" i="1"/>
  <c r="O32" i="1"/>
  <c r="P31" i="1"/>
  <c r="O31" i="1"/>
  <c r="P61" i="1"/>
  <c r="O61" i="1"/>
  <c r="P60" i="1"/>
  <c r="O60" i="1"/>
  <c r="P59" i="1"/>
  <c r="O59" i="1"/>
  <c r="P58" i="1"/>
  <c r="O58" i="1"/>
  <c r="P57" i="1"/>
  <c r="O57" i="1"/>
  <c r="P56" i="1"/>
  <c r="O56" i="1"/>
  <c r="P55" i="1"/>
  <c r="O55" i="1"/>
  <c r="P54" i="1"/>
  <c r="O54" i="1"/>
  <c r="P53" i="1"/>
  <c r="O53" i="1"/>
  <c r="P52" i="1"/>
  <c r="O52" i="1"/>
  <c r="H62" i="1"/>
  <c r="G62" i="1"/>
  <c r="H61" i="1"/>
  <c r="G61" i="1"/>
  <c r="H60" i="1"/>
  <c r="G60" i="1"/>
  <c r="H59" i="1"/>
  <c r="G59" i="1"/>
  <c r="H47" i="1"/>
  <c r="H46" i="1"/>
  <c r="H45" i="1"/>
  <c r="H44" i="1"/>
  <c r="H43" i="1"/>
  <c r="H42" i="1"/>
  <c r="H41" i="1"/>
  <c r="H40" i="1"/>
  <c r="H39" i="1"/>
  <c r="H38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H24" i="1"/>
  <c r="G24" i="1"/>
  <c r="H23" i="1"/>
  <c r="G23" i="1"/>
  <c r="H22" i="1"/>
  <c r="G22" i="1"/>
  <c r="H21" i="1"/>
  <c r="G21" i="1"/>
  <c r="H20" i="1"/>
  <c r="G20" i="1"/>
  <c r="H19" i="1"/>
  <c r="G19" i="1"/>
  <c r="H18" i="1"/>
  <c r="G18" i="1"/>
  <c r="H17" i="1"/>
  <c r="G17" i="1"/>
  <c r="H16" i="1"/>
  <c r="G16" i="1"/>
  <c r="H15" i="1"/>
  <c r="G15" i="1"/>
  <c r="H14" i="1"/>
  <c r="G14" i="1"/>
  <c r="H13" i="1"/>
  <c r="G13" i="1"/>
  <c r="H12" i="1"/>
  <c r="G12" i="1"/>
  <c r="H11" i="1"/>
  <c r="G11" i="1"/>
  <c r="H139" i="2"/>
  <c r="G139" i="2"/>
  <c r="H136" i="2"/>
  <c r="G136" i="2"/>
  <c r="H135" i="2"/>
  <c r="G135" i="2"/>
  <c r="H134" i="2"/>
  <c r="G134" i="2"/>
  <c r="H133" i="2"/>
  <c r="G133" i="2"/>
  <c r="H132" i="2"/>
  <c r="G132" i="2"/>
  <c r="H131" i="2"/>
  <c r="G131" i="2"/>
  <c r="H130" i="2"/>
  <c r="G130" i="2"/>
  <c r="H129" i="2"/>
  <c r="G129" i="2"/>
  <c r="H127" i="2"/>
  <c r="G127" i="2"/>
  <c r="H126" i="2"/>
  <c r="G126" i="2"/>
  <c r="H125" i="2"/>
  <c r="G125" i="2"/>
  <c r="H124" i="2"/>
  <c r="G124" i="2"/>
  <c r="H123" i="2"/>
  <c r="G123" i="2"/>
  <c r="H122" i="2"/>
  <c r="G122" i="2"/>
  <c r="H121" i="2"/>
  <c r="G121" i="2"/>
  <c r="H120" i="2"/>
  <c r="G120" i="2"/>
  <c r="H119" i="2"/>
  <c r="G119" i="2"/>
  <c r="H118" i="2"/>
  <c r="G118" i="2"/>
  <c r="H117" i="2"/>
  <c r="G117" i="2"/>
  <c r="H116" i="2"/>
  <c r="G116" i="2"/>
  <c r="H115" i="2"/>
  <c r="G115" i="2"/>
  <c r="H114" i="2"/>
  <c r="G114" i="2"/>
  <c r="H113" i="2"/>
  <c r="G113" i="2"/>
  <c r="H112" i="2"/>
  <c r="G112" i="2"/>
  <c r="H111" i="2"/>
  <c r="G111" i="2"/>
  <c r="H110" i="2"/>
  <c r="G110" i="2"/>
  <c r="H109" i="2"/>
  <c r="G109" i="2"/>
  <c r="H108" i="2"/>
  <c r="G108" i="2"/>
  <c r="H106" i="2"/>
  <c r="G106" i="2"/>
  <c r="H105" i="2"/>
  <c r="G105" i="2"/>
  <c r="H104" i="2"/>
  <c r="G104" i="2"/>
  <c r="H103" i="2"/>
  <c r="G103" i="2"/>
  <c r="H102" i="2"/>
  <c r="G102" i="2"/>
  <c r="H101" i="2"/>
  <c r="G101" i="2"/>
  <c r="H100" i="2"/>
  <c r="G100" i="2"/>
  <c r="H99" i="2"/>
  <c r="G99" i="2"/>
  <c r="H98" i="2"/>
  <c r="G98" i="2"/>
  <c r="H97" i="2"/>
  <c r="G97" i="2"/>
  <c r="H96" i="2"/>
  <c r="G96" i="2"/>
  <c r="H94" i="2"/>
  <c r="G94" i="2"/>
  <c r="H93" i="2"/>
  <c r="G93" i="2"/>
  <c r="H92" i="2"/>
  <c r="G92" i="2"/>
  <c r="H91" i="2"/>
  <c r="G91" i="2"/>
  <c r="H90" i="2"/>
  <c r="G90" i="2"/>
  <c r="H89" i="2"/>
  <c r="G89" i="2"/>
  <c r="H87" i="2"/>
  <c r="G87" i="2"/>
  <c r="H86" i="2"/>
  <c r="G86" i="2"/>
  <c r="H85" i="2"/>
  <c r="G85" i="2"/>
  <c r="H84" i="2"/>
  <c r="G84" i="2"/>
  <c r="H83" i="2"/>
  <c r="G83" i="2"/>
  <c r="H82" i="2"/>
  <c r="G82" i="2"/>
  <c r="H81" i="2"/>
  <c r="G81" i="2"/>
  <c r="H66" i="2"/>
  <c r="G66" i="2"/>
  <c r="H65" i="2"/>
  <c r="G65" i="2"/>
  <c r="H64" i="2"/>
  <c r="G64" i="2"/>
  <c r="H63" i="2"/>
  <c r="G63" i="2"/>
  <c r="H61" i="2"/>
  <c r="G61" i="2"/>
  <c r="H60" i="2"/>
  <c r="G60" i="2"/>
  <c r="P55" i="2"/>
  <c r="O55" i="2"/>
  <c r="H59" i="2"/>
  <c r="G59" i="2"/>
  <c r="P54" i="2"/>
  <c r="O54" i="2"/>
  <c r="H58" i="2"/>
  <c r="G58" i="2"/>
  <c r="H57" i="2"/>
  <c r="G57" i="2"/>
  <c r="P53" i="2"/>
  <c r="O53" i="2"/>
  <c r="H56" i="2"/>
  <c r="G56" i="2"/>
  <c r="H55" i="2"/>
  <c r="G55" i="2"/>
  <c r="P52" i="2"/>
  <c r="O52" i="2"/>
  <c r="H54" i="2"/>
  <c r="G54" i="2"/>
  <c r="H53" i="2"/>
  <c r="G53" i="2"/>
  <c r="P51" i="2"/>
  <c r="O51" i="2"/>
  <c r="H52" i="2"/>
  <c r="G52" i="2"/>
  <c r="P50" i="2"/>
  <c r="O50" i="2"/>
  <c r="H51" i="2"/>
  <c r="G51" i="2"/>
  <c r="P49" i="2"/>
  <c r="O49" i="2"/>
  <c r="H50" i="2"/>
  <c r="G50" i="2"/>
  <c r="P48" i="2"/>
  <c r="O48" i="2"/>
  <c r="H49" i="2"/>
  <c r="G49" i="2"/>
  <c r="P47" i="2"/>
  <c r="O47" i="2"/>
  <c r="P46" i="2"/>
  <c r="O46" i="2"/>
  <c r="H47" i="2"/>
  <c r="G47" i="2"/>
  <c r="H46" i="2"/>
  <c r="G46" i="2"/>
  <c r="P44" i="2"/>
  <c r="O44" i="2"/>
  <c r="H45" i="2"/>
  <c r="G45" i="2"/>
  <c r="P43" i="2"/>
  <c r="O43" i="2"/>
  <c r="H44" i="2"/>
  <c r="G44" i="2"/>
  <c r="P42" i="2"/>
  <c r="O42" i="2"/>
  <c r="P41" i="2"/>
  <c r="O41" i="2"/>
  <c r="H42" i="2"/>
  <c r="G42" i="2"/>
  <c r="P40" i="2"/>
  <c r="O40" i="2"/>
  <c r="H41" i="2"/>
  <c r="G41" i="2"/>
  <c r="P39" i="2"/>
  <c r="O39" i="2"/>
  <c r="H40" i="2"/>
  <c r="G40" i="2"/>
  <c r="P38" i="2"/>
  <c r="O38" i="2"/>
  <c r="H39" i="2"/>
  <c r="G39" i="2"/>
  <c r="P37" i="2"/>
  <c r="O37" i="2"/>
  <c r="H38" i="2"/>
  <c r="G38" i="2"/>
  <c r="P36" i="2"/>
  <c r="O36" i="2"/>
  <c r="H37" i="2"/>
  <c r="G37" i="2"/>
  <c r="P35" i="2"/>
  <c r="O35" i="2"/>
  <c r="H36" i="2"/>
  <c r="G36" i="2"/>
  <c r="P34" i="2"/>
  <c r="O34" i="2"/>
  <c r="H35" i="2"/>
  <c r="G35" i="2"/>
  <c r="P33" i="2"/>
  <c r="O33" i="2"/>
  <c r="H34" i="2"/>
  <c r="G34" i="2"/>
  <c r="P32" i="2"/>
  <c r="O32" i="2"/>
  <c r="H33" i="2"/>
  <c r="G33" i="2"/>
  <c r="P31" i="2"/>
  <c r="O31" i="2"/>
  <c r="H32" i="2"/>
  <c r="G32" i="2"/>
  <c r="H31" i="2"/>
  <c r="G31" i="2"/>
  <c r="H30" i="2"/>
  <c r="G30" i="2"/>
  <c r="P29" i="2"/>
  <c r="O29" i="2"/>
  <c r="H29" i="2"/>
  <c r="G29" i="2"/>
  <c r="P28" i="2"/>
  <c r="O28" i="2"/>
  <c r="H28" i="2"/>
  <c r="G28" i="2"/>
  <c r="H27" i="2"/>
  <c r="G27" i="2"/>
  <c r="P27" i="2"/>
  <c r="O27" i="2"/>
  <c r="H26" i="2"/>
  <c r="G26" i="2"/>
  <c r="P26" i="2"/>
  <c r="O26" i="2"/>
  <c r="H25" i="2"/>
  <c r="G25" i="2"/>
  <c r="P25" i="2"/>
  <c r="O25" i="2"/>
  <c r="H24" i="2"/>
  <c r="G24" i="2"/>
  <c r="P24" i="2"/>
  <c r="O24" i="2"/>
  <c r="H23" i="2"/>
  <c r="G23" i="2"/>
  <c r="P23" i="2"/>
  <c r="O23" i="2"/>
  <c r="H21" i="2"/>
  <c r="G21" i="2"/>
  <c r="P22" i="2"/>
  <c r="O22" i="2"/>
  <c r="H20" i="2"/>
  <c r="G20" i="2"/>
  <c r="P21" i="2"/>
  <c r="O21" i="2"/>
  <c r="H19" i="2"/>
  <c r="G19" i="2"/>
  <c r="H18" i="2"/>
  <c r="G18" i="2"/>
  <c r="P20" i="2"/>
  <c r="O20" i="2"/>
  <c r="P19" i="2"/>
  <c r="O19" i="2"/>
  <c r="H16" i="2"/>
  <c r="G16" i="2"/>
  <c r="P18" i="2"/>
  <c r="O18" i="2"/>
  <c r="H15" i="2"/>
  <c r="G15" i="2"/>
  <c r="P17" i="2"/>
  <c r="O17" i="2"/>
  <c r="H14" i="2"/>
  <c r="G14" i="2"/>
  <c r="P16" i="2"/>
  <c r="O16" i="2"/>
  <c r="H13" i="2"/>
  <c r="G13" i="2"/>
  <c r="P15" i="2"/>
  <c r="O15" i="2"/>
  <c r="P14" i="2"/>
  <c r="O14" i="2"/>
  <c r="P13" i="2"/>
  <c r="O13" i="2"/>
  <c r="P12" i="2"/>
  <c r="O12" i="2"/>
  <c r="P11" i="2"/>
  <c r="O11" i="2"/>
  <c r="H11" i="2"/>
</calcChain>
</file>

<file path=xl/sharedStrings.xml><?xml version="1.0" encoding="utf-8"?>
<sst xmlns="http://schemas.openxmlformats.org/spreadsheetml/2006/main" count="4658" uniqueCount="1143">
  <si>
    <t>CODE</t>
  </si>
  <si>
    <t>DESIGNATION</t>
  </si>
  <si>
    <t>ORIGINE</t>
  </si>
  <si>
    <t>CAL.</t>
  </si>
  <si>
    <t>PRIX</t>
  </si>
  <si>
    <t>prix</t>
  </si>
  <si>
    <t>magasin</t>
  </si>
  <si>
    <t>ANANAS</t>
  </si>
  <si>
    <t>0532</t>
  </si>
  <si>
    <t>ANANAS  B 9</t>
  </si>
  <si>
    <t>0530</t>
  </si>
  <si>
    <t>ANANAS  avion</t>
  </si>
  <si>
    <t>AVOCATS</t>
  </si>
  <si>
    <t>POMELOS</t>
  </si>
  <si>
    <t>0980</t>
  </si>
  <si>
    <t>AVOCAT HASS</t>
  </si>
  <si>
    <t>6359</t>
  </si>
  <si>
    <t>POMELOS DE CHINE</t>
  </si>
  <si>
    <t>0979</t>
  </si>
  <si>
    <t>6372</t>
  </si>
  <si>
    <t>0982</t>
  </si>
  <si>
    <t>AVOCAT  valise</t>
  </si>
  <si>
    <t>6350</t>
  </si>
  <si>
    <t>BANANES</t>
  </si>
  <si>
    <t>ORANGES</t>
  </si>
  <si>
    <t>1115</t>
  </si>
  <si>
    <t xml:space="preserve">BANANE  P 19 </t>
  </si>
  <si>
    <t>P19</t>
  </si>
  <si>
    <t>5833</t>
  </si>
  <si>
    <t>ORANGE FILET 2KG</t>
  </si>
  <si>
    <t>1120</t>
  </si>
  <si>
    <t>BANANE  P 20</t>
  </si>
  <si>
    <t>p20</t>
  </si>
  <si>
    <t>1117</t>
  </si>
  <si>
    <t>BANANE  BIO</t>
  </si>
  <si>
    <t>5845</t>
  </si>
  <si>
    <t>NAVELINE FAMISA</t>
  </si>
  <si>
    <t>1121</t>
  </si>
  <si>
    <t>BANANE  P 22</t>
  </si>
  <si>
    <t>p22</t>
  </si>
  <si>
    <t>5861</t>
  </si>
  <si>
    <t>ORANGE FEUILLE</t>
  </si>
  <si>
    <t>CITRONS</t>
  </si>
  <si>
    <t>5809</t>
  </si>
  <si>
    <t>ORANGE NAVELINE</t>
  </si>
  <si>
    <t>2203</t>
  </si>
  <si>
    <t>CITRON VERT  bateau</t>
  </si>
  <si>
    <t>5868</t>
  </si>
  <si>
    <t>2205</t>
  </si>
  <si>
    <t>CITRON   JAUNE</t>
  </si>
  <si>
    <t>5830</t>
  </si>
  <si>
    <t>NAVELINE PLTX</t>
  </si>
  <si>
    <t>2207</t>
  </si>
  <si>
    <t>CITRON   JAUNE  PLTX</t>
  </si>
  <si>
    <t>POIRES</t>
  </si>
  <si>
    <t>CLEMENTINE</t>
  </si>
  <si>
    <t>6022</t>
  </si>
  <si>
    <t>POIRE  COMICE</t>
  </si>
  <si>
    <t>70+</t>
  </si>
  <si>
    <t>vrac</t>
  </si>
  <si>
    <t>2362</t>
  </si>
  <si>
    <t>CLEMENTINE FEUILLE</t>
  </si>
  <si>
    <t>6052</t>
  </si>
  <si>
    <t>POIRE  Conference</t>
  </si>
  <si>
    <t>55/60</t>
  </si>
  <si>
    <t>2366</t>
  </si>
  <si>
    <t>CLEMENTINE Filet 1,5kg</t>
  </si>
  <si>
    <t>6039</t>
  </si>
  <si>
    <t>POIRE ROCHAS</t>
  </si>
  <si>
    <t>60/65</t>
  </si>
  <si>
    <t>pltx</t>
  </si>
  <si>
    <t>2300</t>
  </si>
  <si>
    <t xml:space="preserve">CLEMENTINE </t>
  </si>
  <si>
    <t>6020</t>
  </si>
  <si>
    <t>POIRE WILLIAMS Verte</t>
  </si>
  <si>
    <t>60+</t>
  </si>
  <si>
    <t>2367</t>
  </si>
  <si>
    <t>CLEMENTINE CORSE</t>
  </si>
  <si>
    <t>6059</t>
  </si>
  <si>
    <t>POIRE RED BARLETT</t>
  </si>
  <si>
    <t>65+</t>
  </si>
  <si>
    <t>50X30</t>
  </si>
  <si>
    <t>2318</t>
  </si>
  <si>
    <t xml:space="preserve">CLEMENTINE NT </t>
  </si>
  <si>
    <t>6017</t>
  </si>
  <si>
    <t>POIRE WILLIAMS verte</t>
  </si>
  <si>
    <t>2319</t>
  </si>
  <si>
    <t>6001</t>
  </si>
  <si>
    <t>POIRE ABATE</t>
  </si>
  <si>
    <t>2370</t>
  </si>
  <si>
    <t>6086</t>
  </si>
  <si>
    <t>POIRE LOUISE BONNE</t>
  </si>
  <si>
    <t>55+</t>
  </si>
  <si>
    <t>2317</t>
  </si>
  <si>
    <t>CLEMENVILLA</t>
  </si>
  <si>
    <t>POMMES</t>
  </si>
  <si>
    <t>DIVERS</t>
  </si>
  <si>
    <t>4959</t>
  </si>
  <si>
    <t>GOLDEN   60X40</t>
  </si>
  <si>
    <t>75/80</t>
  </si>
  <si>
    <t>0822</t>
  </si>
  <si>
    <t>KAKI</t>
  </si>
  <si>
    <t>5082</t>
  </si>
  <si>
    <t>GOLDEN  Sachet 2kg</t>
  </si>
  <si>
    <t>65/70</t>
  </si>
  <si>
    <t>X6</t>
  </si>
  <si>
    <t>5049</t>
  </si>
  <si>
    <t>70/75</t>
  </si>
  <si>
    <t>2 rang</t>
  </si>
  <si>
    <t>4456</t>
  </si>
  <si>
    <t>FIGUE BARBARIE</t>
  </si>
  <si>
    <t>4969</t>
  </si>
  <si>
    <t>PINK LADY PLTX</t>
  </si>
  <si>
    <t>0819</t>
  </si>
  <si>
    <t>GRENADE</t>
  </si>
  <si>
    <t>5075</t>
  </si>
  <si>
    <t>GRANNY Vrac</t>
  </si>
  <si>
    <t>4928</t>
  </si>
  <si>
    <t>FRAMBOISE 125 GR</t>
  </si>
  <si>
    <t>4965</t>
  </si>
  <si>
    <t>ROYAL GALA PLTX</t>
  </si>
  <si>
    <t>60X40</t>
  </si>
  <si>
    <t>4714</t>
  </si>
  <si>
    <t>FRAISE 500grs</t>
  </si>
  <si>
    <t>4968</t>
  </si>
  <si>
    <t>ROYAL GALA 60x40</t>
  </si>
  <si>
    <t>2rgs</t>
  </si>
  <si>
    <t>4980</t>
  </si>
  <si>
    <t>ROYAL GALA Vrac</t>
  </si>
  <si>
    <t>4903</t>
  </si>
  <si>
    <t>MYRTILLE</t>
  </si>
  <si>
    <t>5004</t>
  </si>
  <si>
    <t>ROY.GALA Sachet 2kg</t>
  </si>
  <si>
    <t>4933</t>
  </si>
  <si>
    <t>MURE</t>
  </si>
  <si>
    <t>4957</t>
  </si>
  <si>
    <t>GOLDEN   Vrac</t>
  </si>
  <si>
    <t>75+</t>
  </si>
  <si>
    <t>4907</t>
  </si>
  <si>
    <t>GROSEILLE</t>
  </si>
  <si>
    <t>5000</t>
  </si>
  <si>
    <t>REINEde Reinette vrac</t>
  </si>
  <si>
    <t>6078</t>
  </si>
  <si>
    <t>COING</t>
  </si>
  <si>
    <t>5030</t>
  </si>
  <si>
    <t>CANADA 2RANGS</t>
  </si>
  <si>
    <t>5069</t>
  </si>
  <si>
    <t>EARLY RED ONE Vrac</t>
  </si>
  <si>
    <t>6455</t>
  </si>
  <si>
    <t>NOIX FRAICHE 5KG</t>
  </si>
  <si>
    <t>5091</t>
  </si>
  <si>
    <t xml:space="preserve">CHANTECLERC 50x30 </t>
  </si>
  <si>
    <t>2rangs</t>
  </si>
  <si>
    <t>6450</t>
  </si>
  <si>
    <t>NOISETTE</t>
  </si>
  <si>
    <t>5074</t>
  </si>
  <si>
    <t xml:space="preserve">CHANTECLERC VRAC </t>
  </si>
  <si>
    <t>80+</t>
  </si>
  <si>
    <t>5604</t>
  </si>
  <si>
    <t>MARRON G1</t>
  </si>
  <si>
    <t>5090</t>
  </si>
  <si>
    <t>PINK KISS Vrac</t>
  </si>
  <si>
    <t>F. EXOTIQUES</t>
  </si>
  <si>
    <t>5024</t>
  </si>
  <si>
    <t>BOSKOOP PLTX</t>
  </si>
  <si>
    <t>85+</t>
  </si>
  <si>
    <t>Pltx</t>
  </si>
  <si>
    <t>0809</t>
  </si>
  <si>
    <t>MANGUE  AVION</t>
  </si>
  <si>
    <t>5034</t>
  </si>
  <si>
    <t>GOLDEN BINS</t>
  </si>
  <si>
    <t>0828</t>
  </si>
  <si>
    <t>LITCHIE</t>
  </si>
  <si>
    <t>5125</t>
  </si>
  <si>
    <t>REINEde Reinette bins</t>
  </si>
  <si>
    <t>0817</t>
  </si>
  <si>
    <t>MANGUE OSTEEN</t>
  </si>
  <si>
    <t>5107</t>
  </si>
  <si>
    <t>GRADIROSE</t>
  </si>
  <si>
    <t>0800</t>
  </si>
  <si>
    <t>CARAMBOLE</t>
  </si>
  <si>
    <t>MALAISIE</t>
  </si>
  <si>
    <t>0902</t>
  </si>
  <si>
    <t>PHYSALIS</t>
  </si>
  <si>
    <t>0900</t>
  </si>
  <si>
    <t>GINGEMBRE</t>
  </si>
  <si>
    <t>0801</t>
  </si>
  <si>
    <t>FRUIT PASSION</t>
  </si>
  <si>
    <t>0901</t>
  </si>
  <si>
    <t>PDT DOUCE</t>
  </si>
  <si>
    <t>RAISIN</t>
  </si>
  <si>
    <t>0807</t>
  </si>
  <si>
    <t>NOIX DE COCO X15</t>
  </si>
  <si>
    <t>3540</t>
  </si>
  <si>
    <t>RAISIN MUSCAT</t>
  </si>
  <si>
    <t>40x30</t>
  </si>
  <si>
    <t>KIWI</t>
  </si>
  <si>
    <t>3525</t>
  </si>
  <si>
    <t>RAISIN RIBOL</t>
  </si>
  <si>
    <t>60x40</t>
  </si>
  <si>
    <t>5330</t>
  </si>
  <si>
    <t>KIWI 33 PLTX</t>
  </si>
  <si>
    <t>3527</t>
  </si>
  <si>
    <t>RAISIN  ALEDO</t>
  </si>
  <si>
    <t>5302</t>
  </si>
  <si>
    <t>KIWWI 33 PLTX</t>
  </si>
  <si>
    <t>3518</t>
  </si>
  <si>
    <t>RAISIN DANLAS</t>
  </si>
  <si>
    <t>5341</t>
  </si>
  <si>
    <t>KIWI GOLD PLTX</t>
  </si>
  <si>
    <t>3536</t>
  </si>
  <si>
    <t>RAISI ITALIA</t>
  </si>
  <si>
    <t>5313</t>
  </si>
  <si>
    <t>KIWI VRAC</t>
  </si>
  <si>
    <t>3546</t>
  </si>
  <si>
    <t>RAISIN CENTENIAL</t>
  </si>
  <si>
    <t>40X30</t>
  </si>
  <si>
    <t>3508</t>
  </si>
  <si>
    <t>RAISIN ITALIA</t>
  </si>
  <si>
    <t>3549</t>
  </si>
  <si>
    <t>RAISIN RED GLOBE</t>
  </si>
  <si>
    <t>3524</t>
  </si>
  <si>
    <t>3523</t>
  </si>
  <si>
    <t>RAISIN MOISSAC</t>
  </si>
  <si>
    <t>colis</t>
  </si>
  <si>
    <t>ASPERGES</t>
  </si>
  <si>
    <t>NAVET</t>
  </si>
  <si>
    <t>0717</t>
  </si>
  <si>
    <t>ASPERGE VERTE Botte</t>
  </si>
  <si>
    <t>PEROU</t>
  </si>
  <si>
    <t>6304</t>
  </si>
  <si>
    <t>NAVET LONG</t>
  </si>
  <si>
    <t>6314</t>
  </si>
  <si>
    <t>NAVET  VIOLET Nouveau</t>
  </si>
  <si>
    <t>RADIS</t>
  </si>
  <si>
    <t>3401</t>
  </si>
  <si>
    <t>RADIS NOIR</t>
  </si>
  <si>
    <t>BETTERAVE</t>
  </si>
  <si>
    <t>3400</t>
  </si>
  <si>
    <t xml:space="preserve">RADIS ROSE     </t>
  </si>
  <si>
    <t>x12</t>
  </si>
  <si>
    <t>1200</t>
  </si>
  <si>
    <t>BETTERAVE FRAICHE</t>
  </si>
  <si>
    <t>X4</t>
  </si>
  <si>
    <t>POIREAU</t>
  </si>
  <si>
    <t>1202</t>
  </si>
  <si>
    <t>3154</t>
  </si>
  <si>
    <t>POIREAUX pltx 5kg</t>
  </si>
  <si>
    <t>1201</t>
  </si>
  <si>
    <t>BETTERAVE CRUE</t>
  </si>
  <si>
    <t>x6</t>
  </si>
  <si>
    <t>3151</t>
  </si>
  <si>
    <t>POIREAU  vinaigrette</t>
  </si>
  <si>
    <t>7001</t>
  </si>
  <si>
    <t>BETTERAVE 500/VIDE</t>
  </si>
  <si>
    <t>X12</t>
  </si>
  <si>
    <t>3160</t>
  </si>
  <si>
    <t>POIREAU vrac</t>
  </si>
  <si>
    <t>CAROTTE</t>
  </si>
  <si>
    <t>RATATOUILLE</t>
  </si>
  <si>
    <t>1301</t>
  </si>
  <si>
    <t>CAROTTE SAC 10KG</t>
  </si>
  <si>
    <t>1310</t>
  </si>
  <si>
    <t xml:space="preserve">CAROTTE  PLTX </t>
  </si>
  <si>
    <t>3001</t>
  </si>
  <si>
    <t>POIVRON JAUNE</t>
  </si>
  <si>
    <t>1315</t>
  </si>
  <si>
    <t>3009</t>
  </si>
  <si>
    <t xml:space="preserve">POIVRON   ROUGE </t>
  </si>
  <si>
    <t>1307</t>
  </si>
  <si>
    <t>CAROTTE   FANE</t>
  </si>
  <si>
    <t>CELERIS</t>
  </si>
  <si>
    <t>3011</t>
  </si>
  <si>
    <t>POIVRON VERT</t>
  </si>
  <si>
    <t>1451</t>
  </si>
  <si>
    <t>CELERI BRANCHE</t>
  </si>
  <si>
    <t>3020</t>
  </si>
  <si>
    <t>POIVRON Long vert</t>
  </si>
  <si>
    <t>1452</t>
  </si>
  <si>
    <t>3017</t>
  </si>
  <si>
    <t>POIVRON Long rouge</t>
  </si>
  <si>
    <t>1450</t>
  </si>
  <si>
    <t>CELERI RAVE</t>
  </si>
  <si>
    <t>3019</t>
  </si>
  <si>
    <t>POIVRON TRICOLORE</t>
  </si>
  <si>
    <t>X10</t>
  </si>
  <si>
    <t>CHAMPIGNON</t>
  </si>
  <si>
    <t>7100</t>
  </si>
  <si>
    <t>AUBERGINE</t>
  </si>
  <si>
    <t>2049</t>
  </si>
  <si>
    <t>CHAMPIGNON  BRUN</t>
  </si>
  <si>
    <t>2005</t>
  </si>
  <si>
    <t>CHAMPIGNON  Geant</t>
  </si>
  <si>
    <t>2714</t>
  </si>
  <si>
    <t>COURGETTE   BOIS</t>
  </si>
  <si>
    <t>2001</t>
  </si>
  <si>
    <t>CHAMPI. Barquette</t>
  </si>
  <si>
    <t>2700</t>
  </si>
  <si>
    <t xml:space="preserve">COURGETTE   </t>
  </si>
  <si>
    <t>2016</t>
  </si>
  <si>
    <t>PLEUROTTE</t>
  </si>
  <si>
    <t>2041</t>
  </si>
  <si>
    <t>CHAMPIGNON  PC</t>
  </si>
  <si>
    <t>SALADE</t>
  </si>
  <si>
    <t>2023</t>
  </si>
  <si>
    <t>GIROLLE</t>
  </si>
  <si>
    <t>5400</t>
  </si>
  <si>
    <t>BATAVIA</t>
  </si>
  <si>
    <t>CHOUX</t>
  </si>
  <si>
    <t>5402</t>
  </si>
  <si>
    <t>FEUIL.CHEN. BRUNE</t>
  </si>
  <si>
    <t>2100</t>
  </si>
  <si>
    <t>CHOU FLEUR</t>
  </si>
  <si>
    <t>5403</t>
  </si>
  <si>
    <t>FEUIL. CHEN. BLONDE</t>
  </si>
  <si>
    <t>2114</t>
  </si>
  <si>
    <t>5405</t>
  </si>
  <si>
    <t>LAITUE</t>
  </si>
  <si>
    <t>2138</t>
  </si>
  <si>
    <t>ROMANESCO</t>
  </si>
  <si>
    <t>5412</t>
  </si>
  <si>
    <t>ROUGETTE</t>
  </si>
  <si>
    <t>1251</t>
  </si>
  <si>
    <t xml:space="preserve">BROCOLI  </t>
  </si>
  <si>
    <t>5414</t>
  </si>
  <si>
    <t>SCAROLE</t>
  </si>
  <si>
    <t>x8</t>
  </si>
  <si>
    <t>2116</t>
  </si>
  <si>
    <t>CHOU  BLANC</t>
  </si>
  <si>
    <t>5404</t>
  </si>
  <si>
    <t>FRISEE</t>
  </si>
  <si>
    <t>2104</t>
  </si>
  <si>
    <t xml:space="preserve">CHOU ROUGE </t>
  </si>
  <si>
    <t>5439</t>
  </si>
  <si>
    <t>ROMAINE X 2</t>
  </si>
  <si>
    <t>X8</t>
  </si>
  <si>
    <t>2102</t>
  </si>
  <si>
    <t>CHOU    CHINOIS</t>
  </si>
  <si>
    <t>5411</t>
  </si>
  <si>
    <t>TREVISE</t>
  </si>
  <si>
    <t>2105</t>
  </si>
  <si>
    <t>CHOUX VERT FRISE</t>
  </si>
  <si>
    <t>5436</t>
  </si>
  <si>
    <t>ICEBERG</t>
  </si>
  <si>
    <t>x10</t>
  </si>
  <si>
    <t>2140</t>
  </si>
  <si>
    <t>BRUXELLE sachet 1kg</t>
  </si>
  <si>
    <t>5435</t>
  </si>
  <si>
    <t>SUCRINE</t>
  </si>
  <si>
    <t>CONCOMBRE</t>
  </si>
  <si>
    <t>5407</t>
  </si>
  <si>
    <t>MACHE BARQUETTE</t>
  </si>
  <si>
    <t>x7</t>
  </si>
  <si>
    <t>2565</t>
  </si>
  <si>
    <t>CONCOMBRE 350/400</t>
  </si>
  <si>
    <t>5446</t>
  </si>
  <si>
    <t>MACHE VRAC</t>
  </si>
  <si>
    <t>2569</t>
  </si>
  <si>
    <t>CONCOMBRE   NOA</t>
  </si>
  <si>
    <t>5408</t>
  </si>
  <si>
    <t>2552</t>
  </si>
  <si>
    <t>CONCOMBRE  4/500</t>
  </si>
  <si>
    <t>TOMATE</t>
  </si>
  <si>
    <t>2568</t>
  </si>
  <si>
    <t>CONCOMBRE MINI</t>
  </si>
  <si>
    <t>3629</t>
  </si>
  <si>
    <t>TOMATE GRAPPE</t>
  </si>
  <si>
    <t>3684</t>
  </si>
  <si>
    <t>TOMATE CERISE bqtt</t>
  </si>
  <si>
    <t>4200</t>
  </si>
  <si>
    <t>EPINARD</t>
  </si>
  <si>
    <t>3601</t>
  </si>
  <si>
    <t>2652</t>
  </si>
  <si>
    <t>COTE BLETTE</t>
  </si>
  <si>
    <t>3670</t>
  </si>
  <si>
    <t>TOMATE M 57+</t>
  </si>
  <si>
    <t>0601</t>
  </si>
  <si>
    <t xml:space="preserve">ARTICHAUT  </t>
  </si>
  <si>
    <t>3607</t>
  </si>
  <si>
    <t>TOMATE  GRAPPE</t>
  </si>
  <si>
    <t>4318</t>
  </si>
  <si>
    <t xml:space="preserve">HARICOT VERT </t>
  </si>
  <si>
    <t>3602</t>
  </si>
  <si>
    <t>TOMATE cerise grappe</t>
  </si>
  <si>
    <t>4403</t>
  </si>
  <si>
    <t xml:space="preserve">PETIT POIS </t>
  </si>
  <si>
    <t>4401</t>
  </si>
  <si>
    <t>POIS GOURMAND</t>
  </si>
  <si>
    <t>3621</t>
  </si>
  <si>
    <t>TOMATE COCKTAIL</t>
  </si>
  <si>
    <t>4302</t>
  </si>
  <si>
    <t>4407</t>
  </si>
  <si>
    <t>3727</t>
  </si>
  <si>
    <t>TOMATE ROMA</t>
  </si>
  <si>
    <t>4250</t>
  </si>
  <si>
    <t>FENOUIL   plast</t>
  </si>
  <si>
    <t>4314</t>
  </si>
  <si>
    <t>COCO ROUGE</t>
  </si>
  <si>
    <t>3656</t>
  </si>
  <si>
    <t>TOMATE PLTX</t>
  </si>
  <si>
    <t>4301</t>
  </si>
  <si>
    <t>COCO PLAT</t>
  </si>
  <si>
    <t>3659</t>
  </si>
  <si>
    <t>TOMATE Cœur pigeon</t>
  </si>
  <si>
    <t>3100</t>
  </si>
  <si>
    <t>PIMENT  vert</t>
  </si>
  <si>
    <t>3103</t>
  </si>
  <si>
    <t>PIMENT  ROUGE</t>
  </si>
  <si>
    <t>ENDIVE</t>
  </si>
  <si>
    <t>4103</t>
  </si>
  <si>
    <t>ENDIVE Sachet 1kg</t>
  </si>
  <si>
    <t>4100</t>
  </si>
  <si>
    <t>ENDIVE VRAC</t>
  </si>
  <si>
    <t>4107</t>
  </si>
  <si>
    <t xml:space="preserve">ENDIVE  VRAC  </t>
  </si>
  <si>
    <t>4117</t>
  </si>
  <si>
    <t>ENDIVE ROUGE</t>
  </si>
  <si>
    <t>AIL</t>
  </si>
  <si>
    <t>P.DE TERRE</t>
  </si>
  <si>
    <t>0411</t>
  </si>
  <si>
    <t>AIL VIOLET Corbeille</t>
  </si>
  <si>
    <t>3822</t>
  </si>
  <si>
    <t>Pdt Grenaille carton</t>
  </si>
  <si>
    <t>0417</t>
  </si>
  <si>
    <t>3816</t>
  </si>
  <si>
    <t>Pdt RATTE</t>
  </si>
  <si>
    <t>0420</t>
  </si>
  <si>
    <t>AIL PELE barquette</t>
  </si>
  <si>
    <t>1kg</t>
  </si>
  <si>
    <t>0402</t>
  </si>
  <si>
    <t>PULPE D'AIL</t>
  </si>
  <si>
    <t>0404</t>
  </si>
  <si>
    <t>AIL 3 TETES</t>
  </si>
  <si>
    <t>x20</t>
  </si>
  <si>
    <t>3849</t>
  </si>
  <si>
    <t>Pdt BOX 5kg Agata</t>
  </si>
  <si>
    <t>X50</t>
  </si>
  <si>
    <t>0414</t>
  </si>
  <si>
    <t>AIL TRESSE</t>
  </si>
  <si>
    <t>3894</t>
  </si>
  <si>
    <t>BLEUE D'ARTOIS</t>
  </si>
  <si>
    <t>0409</t>
  </si>
  <si>
    <t>AIL FRAIS</t>
  </si>
  <si>
    <t>5kg</t>
  </si>
  <si>
    <t>3890</t>
  </si>
  <si>
    <t>Pdt  JAZZY carton</t>
  </si>
  <si>
    <t>ECHALOTTE</t>
  </si>
  <si>
    <t>3806</t>
  </si>
  <si>
    <t>Pdt rouge carton</t>
  </si>
  <si>
    <t>2905</t>
  </si>
  <si>
    <t>ECHALOTTE 250gr</t>
  </si>
  <si>
    <t>X20</t>
  </si>
  <si>
    <t>3800</t>
  </si>
  <si>
    <t>Pdt Amandine carton</t>
  </si>
  <si>
    <t>2904</t>
  </si>
  <si>
    <t>ECHALOTTE ronde</t>
  </si>
  <si>
    <t>3891</t>
  </si>
  <si>
    <t>Pdt BINJE Non lavee</t>
  </si>
  <si>
    <t>2900</t>
  </si>
  <si>
    <t>ECH. Cuisse de poulet</t>
  </si>
  <si>
    <t>3837</t>
  </si>
  <si>
    <t>Pdt Monalisa NL 10kg</t>
  </si>
  <si>
    <t>2902</t>
  </si>
  <si>
    <t>PULPE D'ECHALOTTE</t>
  </si>
  <si>
    <t>3880</t>
  </si>
  <si>
    <t>Pdt Non lavée Tresor</t>
  </si>
  <si>
    <t>2906</t>
  </si>
  <si>
    <t>ECHALOTTE BOTTE</t>
  </si>
  <si>
    <t>3878</t>
  </si>
  <si>
    <t>Pdt 15KG FOUR 75+</t>
  </si>
  <si>
    <t>2913</t>
  </si>
  <si>
    <t>ECHALOTTE Grise</t>
  </si>
  <si>
    <t>3809</t>
  </si>
  <si>
    <t>Pdt  Agata filet 2,5kg</t>
  </si>
  <si>
    <t>OIGNON</t>
  </si>
  <si>
    <t>3835</t>
  </si>
  <si>
    <t>pdt VAPEUR filet 2,5kg</t>
  </si>
  <si>
    <t>6706</t>
  </si>
  <si>
    <t>3858</t>
  </si>
  <si>
    <t>Pdt FOUR filet 2,5kg</t>
  </si>
  <si>
    <t>6704</t>
  </si>
  <si>
    <t>Oignon grelot 500</t>
  </si>
  <si>
    <t>3807</t>
  </si>
  <si>
    <t>Pdt Rouge filet 2,5kg</t>
  </si>
  <si>
    <t>6712</t>
  </si>
  <si>
    <t>OIGNON ROUGE</t>
  </si>
  <si>
    <t>X5</t>
  </si>
  <si>
    <t>3839</t>
  </si>
  <si>
    <t>Pdt Spunta 10kg</t>
  </si>
  <si>
    <t>6651</t>
  </si>
  <si>
    <t>OIGNON BLANC</t>
  </si>
  <si>
    <t>x5</t>
  </si>
  <si>
    <t>3881</t>
  </si>
  <si>
    <t>Pdt sac 10kg Agata</t>
  </si>
  <si>
    <t>6650</t>
  </si>
  <si>
    <t>OIG BANC BOTTE</t>
  </si>
  <si>
    <t>x14</t>
  </si>
  <si>
    <t>VIEUX LEGUMES</t>
  </si>
  <si>
    <t>6655</t>
  </si>
  <si>
    <t>OIG ROUGE BOTTE</t>
  </si>
  <si>
    <t>6309</t>
  </si>
  <si>
    <t>NAVET BOULE D'OR</t>
  </si>
  <si>
    <t>6714</t>
  </si>
  <si>
    <t>OIGNON FILET 1 kg</t>
  </si>
  <si>
    <t>7608</t>
  </si>
  <si>
    <t>CAROTTE BLANCHE</t>
  </si>
  <si>
    <t>6656</t>
  </si>
  <si>
    <t>OIGNON  DOUX</t>
  </si>
  <si>
    <t>7609</t>
  </si>
  <si>
    <t>CAROTTE POURPRE</t>
  </si>
  <si>
    <t>6703</t>
  </si>
  <si>
    <t>OIGNON 60/80 X10K</t>
  </si>
  <si>
    <t>10kg</t>
  </si>
  <si>
    <t>7610</t>
  </si>
  <si>
    <t>CAROTTE JAUNE</t>
  </si>
  <si>
    <t>6701</t>
  </si>
  <si>
    <t>oignon 5kg au filet</t>
  </si>
  <si>
    <t>7613</t>
  </si>
  <si>
    <t>CAROTTE SABLES</t>
  </si>
  <si>
    <t>6660</t>
  </si>
  <si>
    <t>7619</t>
  </si>
  <si>
    <t>BETTERAVE  Chioggia</t>
  </si>
  <si>
    <t>FINES HERBES</t>
  </si>
  <si>
    <t>7624</t>
  </si>
  <si>
    <t>BETTERAVE Golden</t>
  </si>
  <si>
    <t>1506</t>
  </si>
  <si>
    <t>CORIANDRE</t>
  </si>
  <si>
    <t>bouquet</t>
  </si>
  <si>
    <t>7604</t>
  </si>
  <si>
    <t>TOPINAMBOURG</t>
  </si>
  <si>
    <t>1507</t>
  </si>
  <si>
    <t>CERFEUIL</t>
  </si>
  <si>
    <t>7605</t>
  </si>
  <si>
    <t>VITTELOTTE</t>
  </si>
  <si>
    <t>1509</t>
  </si>
  <si>
    <t>OSEILLE</t>
  </si>
  <si>
    <t>7600</t>
  </si>
  <si>
    <t>PANAIS</t>
  </si>
  <si>
    <t>1510</t>
  </si>
  <si>
    <t>CITRONNELLE</t>
  </si>
  <si>
    <t>2508</t>
  </si>
  <si>
    <t>BUTTERNUT</t>
  </si>
  <si>
    <t>1511</t>
  </si>
  <si>
    <t>ESTRAGON</t>
  </si>
  <si>
    <t>2500</t>
  </si>
  <si>
    <t>COURGE MUSCADE</t>
  </si>
  <si>
    <t>1512</t>
  </si>
  <si>
    <t>MARGOLAINE</t>
  </si>
  <si>
    <t>2504</t>
  </si>
  <si>
    <t>COURGE HALLOWEEN</t>
  </si>
  <si>
    <t>1513</t>
  </si>
  <si>
    <t>SARIETTE</t>
  </si>
  <si>
    <t>7603</t>
  </si>
  <si>
    <t>RUTABAGA</t>
  </si>
  <si>
    <t>1514</t>
  </si>
  <si>
    <t>SAUGE</t>
  </si>
  <si>
    <t>7601</t>
  </si>
  <si>
    <t>PERSIL  RACINE</t>
  </si>
  <si>
    <t>1516</t>
  </si>
  <si>
    <t>ROMARIN</t>
  </si>
  <si>
    <t>7615</t>
  </si>
  <si>
    <t>CROSNE</t>
  </si>
  <si>
    <t>1517</t>
  </si>
  <si>
    <t>LAURIER</t>
  </si>
  <si>
    <t>2503</t>
  </si>
  <si>
    <t xml:space="preserve">POTIMARRON </t>
  </si>
  <si>
    <t>1518</t>
  </si>
  <si>
    <t>THYM</t>
  </si>
  <si>
    <t>7602</t>
  </si>
  <si>
    <t>CERFEUIL Tubereux</t>
  </si>
  <si>
    <t>1525</t>
  </si>
  <si>
    <t>BASILIC  100 GRS</t>
  </si>
  <si>
    <t>sachet</t>
  </si>
  <si>
    <t>7634</t>
  </si>
  <si>
    <t>carotte chantenay</t>
  </si>
  <si>
    <t>1524</t>
  </si>
  <si>
    <t>MENTHE  100  GRS</t>
  </si>
  <si>
    <t>2516</t>
  </si>
  <si>
    <t>SPAGHETTI</t>
  </si>
  <si>
    <t>1523</t>
  </si>
  <si>
    <t>CIBOULETTE  100  GRS</t>
  </si>
  <si>
    <t>2502</t>
  </si>
  <si>
    <t>COLOQUINTE</t>
  </si>
  <si>
    <t>1526</t>
  </si>
  <si>
    <t>ANETH   100   GRS</t>
  </si>
  <si>
    <t>2518</t>
  </si>
  <si>
    <t>COURGE jack be little</t>
  </si>
  <si>
    <t>7171</t>
  </si>
  <si>
    <t>FLEURS  BARQUETTE</t>
  </si>
  <si>
    <t>7614</t>
  </si>
  <si>
    <t>SALSIFIS</t>
  </si>
  <si>
    <t>1520</t>
  </si>
  <si>
    <t>HERBE EN POT</t>
  </si>
  <si>
    <t>SALADE FINE</t>
  </si>
  <si>
    <t>7013</t>
  </si>
  <si>
    <t>SALADE SACHET 500grs</t>
  </si>
  <si>
    <t>5459</t>
  </si>
  <si>
    <t>7021</t>
  </si>
  <si>
    <t>MULTIFEUILLE 300 grs</t>
  </si>
  <si>
    <t>5460</t>
  </si>
  <si>
    <t>ROQUETTE</t>
  </si>
  <si>
    <t>7016</t>
  </si>
  <si>
    <t>RADIS ROUGE S/VIDE</t>
  </si>
  <si>
    <t>5444</t>
  </si>
  <si>
    <t>POUSSE D'EPINARD</t>
  </si>
  <si>
    <t>FRITES</t>
  </si>
  <si>
    <t>7700</t>
  </si>
  <si>
    <t>GERME DE SOJA 2kg</t>
  </si>
  <si>
    <t>7007</t>
  </si>
  <si>
    <t xml:space="preserve">FRITE   7 X 7 </t>
  </si>
  <si>
    <t>5455</t>
  </si>
  <si>
    <t>MACHE OPERCULE</t>
  </si>
  <si>
    <t>7011</t>
  </si>
  <si>
    <t>FRITE 10X10</t>
  </si>
  <si>
    <t>5429</t>
  </si>
  <si>
    <t>FEUILLE EGALE</t>
  </si>
  <si>
    <t>7086</t>
  </si>
  <si>
    <t>FRITE 15X15</t>
  </si>
  <si>
    <t>7042</t>
  </si>
  <si>
    <t>PDT  LAMELLE S / VIDE</t>
  </si>
  <si>
    <t>7045</t>
  </si>
  <si>
    <t>PDT   RONDE S/ VIDE</t>
  </si>
  <si>
    <t>HERBE SECHE</t>
  </si>
  <si>
    <t>7044</t>
  </si>
  <si>
    <t>PDT  CUBE  S / VIDE</t>
  </si>
  <si>
    <t>1501</t>
  </si>
  <si>
    <t>THYM SACHET</t>
  </si>
  <si>
    <t>X30</t>
  </si>
  <si>
    <t>7002</t>
  </si>
  <si>
    <t>Marron s/ vide ponthier</t>
  </si>
  <si>
    <t>1500</t>
  </si>
  <si>
    <t>LAURIER SACHET</t>
  </si>
  <si>
    <t>7000</t>
  </si>
  <si>
    <t>BETTERAVE CUBE S/V</t>
  </si>
  <si>
    <t>PERSIL</t>
  </si>
  <si>
    <t>1901</t>
  </si>
  <si>
    <t>PERSIL vrac</t>
  </si>
  <si>
    <t>1900</t>
  </si>
  <si>
    <t>PERSIL BOUQUET</t>
  </si>
  <si>
    <t>7023</t>
  </si>
  <si>
    <t>MAIS  400 GRS</t>
  </si>
  <si>
    <t>1902</t>
  </si>
  <si>
    <t>PERSIL PLAT bqt</t>
  </si>
  <si>
    <t xml:space="preserve"> </t>
  </si>
  <si>
    <t/>
  </si>
  <si>
    <t>prix magasin</t>
  </si>
  <si>
    <t>CRAPAUDINE</t>
  </si>
  <si>
    <t>TOUS NOS PRODUITS SONT EN CATÉGORIE 1 SAUF SI SPÉCIFIÉ</t>
  </si>
  <si>
    <t>FRANCE</t>
  </si>
  <si>
    <t>BELGIQUE</t>
  </si>
  <si>
    <t>ITALIE</t>
  </si>
  <si>
    <t>POLOGNE</t>
  </si>
  <si>
    <t>IMPORT</t>
  </si>
  <si>
    <t>ESPAGNE</t>
  </si>
  <si>
    <t>MAROC</t>
  </si>
  <si>
    <t>HOLLANDE</t>
  </si>
  <si>
    <t>MELANGE MESCLUN</t>
  </si>
  <si>
    <t>COSTA RICA</t>
  </si>
  <si>
    <t>COTE IVOIRE</t>
  </si>
  <si>
    <t>CHILI</t>
  </si>
  <si>
    <t>MEXIQUE</t>
  </si>
  <si>
    <t>ANTILLES</t>
  </si>
  <si>
    <t>REP. DOM</t>
  </si>
  <si>
    <t>BRESIL</t>
  </si>
  <si>
    <t>PORTUGAL</t>
  </si>
  <si>
    <t>BRÉSIL</t>
  </si>
  <si>
    <t>ILE MAURICE</t>
  </si>
  <si>
    <t>COLOMBIE</t>
  </si>
  <si>
    <t>CHINE</t>
  </si>
  <si>
    <t>FLORIDE</t>
  </si>
  <si>
    <t>prix minoré</t>
  </si>
  <si>
    <t>Oignon Roscoff</t>
  </si>
  <si>
    <t>Description</t>
  </si>
  <si>
    <t>Colisage</t>
  </si>
  <si>
    <t>Unité de Fact</t>
  </si>
  <si>
    <t>Prix 1 colis</t>
  </si>
  <si>
    <t>Origine</t>
  </si>
  <si>
    <t>Information</t>
  </si>
  <si>
    <t>Mise en avant produit</t>
  </si>
  <si>
    <t>datte Deglet Nour Algérie Branchées 5 kg PREMIUM Nouvelle Récolte</t>
  </si>
  <si>
    <t>5</t>
  </si>
  <si>
    <t>KG</t>
  </si>
  <si>
    <t>Algérie</t>
  </si>
  <si>
    <t>-15% à partir de 2 colis panachés</t>
  </si>
  <si>
    <t>datte Deglet Nour Algérie Branchées 5 kg STANDARD Nouvelle Récolte</t>
  </si>
  <si>
    <t>datte Deglet Nour Algérie vrac 5 kg Nouvelle Récolte</t>
  </si>
  <si>
    <t>Légumes</t>
  </si>
  <si>
    <t>ail blanc Espagne filet 3 tetes x 20</t>
  </si>
  <si>
    <t>20 f</t>
  </si>
  <si>
    <t>PIECE</t>
  </si>
  <si>
    <t>Espagne</t>
  </si>
  <si>
    <t xml:space="preserve">ail blanc fumé tresse 10 têtes x 10 France </t>
  </si>
  <si>
    <t>10 p</t>
  </si>
  <si>
    <t>France</t>
  </si>
  <si>
    <t xml:space="preserve">ail blanc/violet cal 60/80 Espagne </t>
  </si>
  <si>
    <t>ail Frit Espagne Pot 70 g x 12</t>
  </si>
  <si>
    <t>12 p</t>
  </si>
  <si>
    <t>ail Noir Espagne Pot 60 g x 12</t>
  </si>
  <si>
    <t>Aromate coriandre bottes x 10 France</t>
  </si>
  <si>
    <t>10 b</t>
  </si>
  <si>
    <t xml:space="preserve">Aromate en pot menthe grand pot x 6  France </t>
  </si>
  <si>
    <t>6 pce</t>
  </si>
  <si>
    <t>3 brins</t>
  </si>
  <si>
    <t xml:space="preserve">Aromate en pot persil frisé grand pot x 6 France </t>
  </si>
  <si>
    <t xml:space="preserve">Aromate en pot persil plat pot x 6 France </t>
  </si>
  <si>
    <t>Aromate séché bouquet thym/laurier 30 g x 12</t>
  </si>
  <si>
    <t>12 b</t>
  </si>
  <si>
    <t>COLIS</t>
  </si>
  <si>
    <t>Aromate séché laurier France bouquet 30 g x 12</t>
  </si>
  <si>
    <t>Aromate séché thym France bouquet 30 g x 12</t>
  </si>
  <si>
    <t>échalote traditionnelle violette France Bretagne filet 250 g x 12</t>
  </si>
  <si>
    <t>France Bretagne</t>
  </si>
  <si>
    <t xml:space="preserve">échalote traditionnelle violette longue France Bretagne </t>
  </si>
  <si>
    <t xml:space="preserve">oignon blanc Italie </t>
  </si>
  <si>
    <t>8</t>
  </si>
  <si>
    <t>Italie</t>
  </si>
  <si>
    <t xml:space="preserve">oignon doux (Parc des Cevennes) France COUP DE COEUR </t>
  </si>
  <si>
    <t>9</t>
  </si>
  <si>
    <t xml:space="preserve">oignon jaune cal 40-60 France </t>
  </si>
  <si>
    <t>10</t>
  </si>
  <si>
    <t>oignon jaune cal 60-80 France</t>
  </si>
  <si>
    <t xml:space="preserve">oignon jaune Espagne </t>
  </si>
  <si>
    <t>oignon jaune filet 1 kg x 10 France</t>
  </si>
  <si>
    <t>10 f</t>
  </si>
  <si>
    <t xml:space="preserve">oignon jaune NC France </t>
  </si>
  <si>
    <t xml:space="preserve">oignon rosé France Bretagne </t>
  </si>
  <si>
    <t>oignon rosé tresse 1 kg x 5 Bretagne</t>
  </si>
  <si>
    <t>oignon rouge cal 40-60 / 60-80 mm France</t>
  </si>
  <si>
    <t xml:space="preserve">oignon rouge Espagne </t>
  </si>
  <si>
    <t xml:space="preserve">persil frisé France 10 x bottes </t>
  </si>
  <si>
    <t xml:space="preserve">persil plat 10 x bottes France </t>
  </si>
  <si>
    <t>pulpe d'ail barq. 300 g x 12</t>
  </si>
  <si>
    <t>Champignons</t>
  </si>
  <si>
    <t xml:space="preserve">champignon pleurote Italie vrac 2 kg </t>
  </si>
  <si>
    <t>2</t>
  </si>
  <si>
    <t xml:space="preserve">champignon shitaké France </t>
  </si>
  <si>
    <t>champignon de Paris blanc France barq. 200 g x 8</t>
  </si>
  <si>
    <t>8 bq</t>
  </si>
  <si>
    <t>changement d'emballage</t>
  </si>
  <si>
    <t xml:space="preserve">champignon de Paris blanc France vrac 2 kg </t>
  </si>
  <si>
    <t>champignon de Paris blanc France vrac 2 kg  (gros - pieds coupés)</t>
  </si>
  <si>
    <t>champignon de Paris blond France Barq 250 gr x 8</t>
  </si>
  <si>
    <t xml:space="preserve">champignon de Paris blond France barq. 200 g x 8 </t>
  </si>
  <si>
    <t>champignon de Paris blond France vrac 2 kg</t>
  </si>
  <si>
    <t xml:space="preserve">champignon sec Cèpe sauvage pots 20 g x 5 France  </t>
  </si>
  <si>
    <t>20 p</t>
  </si>
  <si>
    <t xml:space="preserve">champignon sec Chanterelle grise  sauvage pots 20 g x 5 France </t>
  </si>
  <si>
    <t xml:space="preserve">champignon sec Chanterelle jaune sauvage pots 20 g x 5 France </t>
  </si>
  <si>
    <t>Choux</t>
  </si>
  <si>
    <t>chou frisé de Milan  8/11 p. France</t>
  </si>
  <si>
    <t>8/11</t>
  </si>
  <si>
    <t xml:space="preserve">chou frisé de Milan 6 p. Provence </t>
  </si>
  <si>
    <t>6</t>
  </si>
  <si>
    <t xml:space="preserve">chou kale France </t>
  </si>
  <si>
    <t>3</t>
  </si>
  <si>
    <t xml:space="preserve">chou plat Choudou 8 p. France </t>
  </si>
  <si>
    <t>8 p</t>
  </si>
  <si>
    <t xml:space="preserve">chou rouge 8 p. France </t>
  </si>
  <si>
    <t xml:space="preserve">chou vert lisse 8 p. France </t>
  </si>
  <si>
    <t xml:space="preserve">chou mixte rouge/vert 8 p. France Bretagne </t>
  </si>
  <si>
    <t xml:space="preserve">chou chinois Pe Tsaï France Provence </t>
  </si>
  <si>
    <t>choucroute cuisinée France sachet 400 g x 30 (Ferme Frieh)</t>
  </si>
  <si>
    <t>30pce</t>
  </si>
  <si>
    <t xml:space="preserve">choucroute cuisinée France sachet 650 g x 10 </t>
  </si>
  <si>
    <t>10pce</t>
  </si>
  <si>
    <t xml:space="preserve">choucroute seau 1 kg France  </t>
  </si>
  <si>
    <t>1</t>
  </si>
  <si>
    <t>choucroute seau 1 kg France (Ferme Frieh)</t>
  </si>
  <si>
    <t>choucroute seau 5 kg France (Ferme Frieh)</t>
  </si>
  <si>
    <t xml:space="preserve">chou de Bruxelles France </t>
  </si>
  <si>
    <t>chou-fleur blanc 11 p. France</t>
  </si>
  <si>
    <t>11 p</t>
  </si>
  <si>
    <t xml:space="preserve">chou-fleur blanc 8 p. France </t>
  </si>
  <si>
    <t xml:space="preserve">chou rave vert 12/15 p. France </t>
  </si>
  <si>
    <t>12/15</t>
  </si>
  <si>
    <t xml:space="preserve">chou rave violet / vert 15 p. France </t>
  </si>
  <si>
    <t>15 p</t>
  </si>
  <si>
    <t>courges</t>
  </si>
  <si>
    <t xml:space="preserve">courge Muscade  France </t>
  </si>
  <si>
    <t>7/8</t>
  </si>
  <si>
    <t xml:space="preserve">courge Muscade tranchée France </t>
  </si>
  <si>
    <t>courge Noix de Beurre France vrac 8 kg</t>
  </si>
  <si>
    <t xml:space="preserve">courge Potimarron orange cal S (600/800 g) France </t>
  </si>
  <si>
    <t>12</t>
  </si>
  <si>
    <t xml:space="preserve">courge Potimarron orange France </t>
  </si>
  <si>
    <t>14/13</t>
  </si>
  <si>
    <t>courge Potimarron orange France vrac 8 kg</t>
  </si>
  <si>
    <t>courge Spaghetti France vrac 8 kg</t>
  </si>
  <si>
    <t xml:space="preserve">courge Sucrine du Berry France </t>
  </si>
  <si>
    <t>Légumes feuilles</t>
  </si>
  <si>
    <t>blette côte France</t>
  </si>
  <si>
    <t xml:space="preserve">blette multicolore France </t>
  </si>
  <si>
    <t>blette pied France</t>
  </si>
  <si>
    <t>France Provence</t>
  </si>
  <si>
    <t xml:space="preserve">cardon blanc France </t>
  </si>
  <si>
    <t xml:space="preserve">céleri branche vert France </t>
  </si>
  <si>
    <t xml:space="preserve">chicorée frisée blanchie 8 p. France </t>
  </si>
  <si>
    <t>chicorée scarole blanchie 8 p. France</t>
  </si>
  <si>
    <t>épinard feuille France</t>
  </si>
  <si>
    <t>4/5</t>
  </si>
  <si>
    <t xml:space="preserve">laitue batavia blonde 12 p. France </t>
  </si>
  <si>
    <t xml:space="preserve">laitue batavia rouge 12 p France </t>
  </si>
  <si>
    <t>laitue blonde 12 p  France</t>
  </si>
  <si>
    <t xml:space="preserve">laitue feuille de chêne blonde 12 p France </t>
  </si>
  <si>
    <t xml:space="preserve">laitue feuille de chêne rouge 12 p France </t>
  </si>
  <si>
    <t xml:space="preserve">laitue rouge 12 p. France </t>
  </si>
  <si>
    <t xml:space="preserve">laitue rougette  12 p. France </t>
  </si>
  <si>
    <t>laitue sucrine 12 p France</t>
  </si>
  <si>
    <t>salade mâche France PROMO</t>
  </si>
  <si>
    <t>salade mélange de jeune pousse barq 125 g x 6</t>
  </si>
  <si>
    <t>6 bq</t>
  </si>
  <si>
    <t>salade mélange de jeune pousse France</t>
  </si>
  <si>
    <t>salade pissenlit France</t>
  </si>
  <si>
    <t>salade pourpier France Provence</t>
  </si>
  <si>
    <t xml:space="preserve">salade pousse d'épinard France </t>
  </si>
  <si>
    <t>salade pousse d'épinard France barq. 125 g x 6</t>
  </si>
  <si>
    <t>salade roquette France</t>
  </si>
  <si>
    <t>salade roquette France barq. 125 g x 6</t>
  </si>
  <si>
    <t>Pot-au-feu</t>
  </si>
  <si>
    <t xml:space="preserve">carotte Lavée 10/12 kg  Italie </t>
  </si>
  <si>
    <t>10/12</t>
  </si>
  <si>
    <t xml:space="preserve">carotte Lavée France </t>
  </si>
  <si>
    <t>carotte sable de créances France  PROMO</t>
  </si>
  <si>
    <t xml:space="preserve">carotte primeur 12 bottes Italie </t>
  </si>
  <si>
    <t xml:space="preserve">navet boule d'Or France </t>
  </si>
  <si>
    <t>navet rond  violet France</t>
  </si>
  <si>
    <t>navet rond violet Sweetbell bottes x 10  Conversion France Provence NOUVEAU</t>
  </si>
  <si>
    <t xml:space="preserve">10 b </t>
  </si>
  <si>
    <t xml:space="preserve">poireau France vrac 10 kg </t>
  </si>
  <si>
    <t>poireau France vrac 5 kg</t>
  </si>
  <si>
    <t>PDT Four Purée Potage</t>
  </si>
  <si>
    <t>pom. de terre de consommation Agria Cal 35 mm et + France</t>
  </si>
  <si>
    <t>chair tendre</t>
  </si>
  <si>
    <t xml:space="preserve">pom. de terre de consommation Artemis cal 35 mm et + France (sable) </t>
  </si>
  <si>
    <t>pom. de terre de consommation filet 2.5 kg x 4 (Four Purée Potage) France</t>
  </si>
  <si>
    <t>4 f</t>
  </si>
  <si>
    <t>chair ferme</t>
  </si>
  <si>
    <t xml:space="preserve">pom. de terre de consommation lavée Maiwen cal  35 mm et + France </t>
  </si>
  <si>
    <t>pom. de terre de consommation Maiwen Cal 60 mm et + France</t>
  </si>
  <si>
    <t>chair tendre / gros calibre</t>
  </si>
  <si>
    <t xml:space="preserve">pom. de terre de consommation Monalisa 35 mm et +  France </t>
  </si>
  <si>
    <t xml:space="preserve">pom. de terre de consommation Monalisa cal 35 mm et + filet 10 kg France Alpes </t>
  </si>
  <si>
    <t>France Alpes</t>
  </si>
  <si>
    <t>pom. de terre de consommation Rubis (rouge) Cal 35 mm et + France</t>
  </si>
  <si>
    <t>pom. de terre de consommation Vitelotte Cal 28 mm et + France</t>
  </si>
  <si>
    <t>PDT Vapeur Sautée Rissolée</t>
  </si>
  <si>
    <t xml:space="preserve">pom. de terre de consommation Allians cal 35 mm et + France </t>
  </si>
  <si>
    <t>pom. de terre de consommation Allians Cal 60 mm et + France</t>
  </si>
  <si>
    <t>chair ferme / gros calibre</t>
  </si>
  <si>
    <t>pom. de terre de consommation Bleue d'Artois Cal 35 mm et + France</t>
  </si>
  <si>
    <t>pom. de terre de consommation Chérie (rouge) Cal 28 mm et + France Alpes</t>
  </si>
  <si>
    <t>pom. de terre de consommation filet 2.5 kg x 4 (Vapeur Sauté Mijoté) France</t>
  </si>
  <si>
    <t>pom. de terre de consommation filet 2.5 kg x 4 Rouge (Vapeur Sauté Risolée) France</t>
  </si>
  <si>
    <t>pom. de terre de consommation Gourmandine cal 35 mm et + France (sable)</t>
  </si>
  <si>
    <t>pom. de terre de consommation Valéry (rouge) Cal 35-55 mm France</t>
  </si>
  <si>
    <t>Ratatouille</t>
  </si>
  <si>
    <t xml:space="preserve">aubergine ovale Graffiti Espagne </t>
  </si>
  <si>
    <t>aubergine ovale violette Espagne</t>
  </si>
  <si>
    <t xml:space="preserve">5 </t>
  </si>
  <si>
    <t xml:space="preserve">courgette longue verte cal 14-21 Italie/Espagne </t>
  </si>
  <si>
    <t>poivron jaune Espagne</t>
  </si>
  <si>
    <t>poivron panaché mini panaché Espagne NOUVEAU</t>
  </si>
  <si>
    <t>poivron rouge Espagne</t>
  </si>
  <si>
    <t>poivron rouge France</t>
  </si>
  <si>
    <t xml:space="preserve">poivron rouge France conversion </t>
  </si>
  <si>
    <t xml:space="preserve">poivron vert France </t>
  </si>
  <si>
    <t xml:space="preserve">tomate cerise Marzanino Italie </t>
  </si>
  <si>
    <t>tomate Cerise ronde grappe barquette x 8 Italie</t>
  </si>
  <si>
    <t>8 b</t>
  </si>
  <si>
    <t>tomate Cerise ronde grappe Italie</t>
  </si>
  <si>
    <t>tomate côtelée Rebelion Cal 67-77 Espagne</t>
  </si>
  <si>
    <t xml:space="preserve">tomate ronde Italie </t>
  </si>
  <si>
    <t xml:space="preserve">tomate ronde grappe Espagne </t>
  </si>
  <si>
    <t>Légumes crudité</t>
  </si>
  <si>
    <t xml:space="preserve">artichaut Opal/Violet moyen Italie </t>
  </si>
  <si>
    <t xml:space="preserve">artichaut Poivrade 12 p. France Bretagne </t>
  </si>
  <si>
    <t xml:space="preserve">betterave longue crapaudine France </t>
  </si>
  <si>
    <t xml:space="preserve">betterave ronde chioggia France </t>
  </si>
  <si>
    <t xml:space="preserve">betterave ronde France </t>
  </si>
  <si>
    <t>concombre Court Noa Italie BAISSE DE PRIX</t>
  </si>
  <si>
    <t xml:space="preserve">concombre long lisse 12 p Espagne </t>
  </si>
  <si>
    <t>12 P</t>
  </si>
  <si>
    <t>endive France</t>
  </si>
  <si>
    <t xml:space="preserve">radis blue meat France </t>
  </si>
  <si>
    <t xml:space="preserve">radis panaché (red, blue, ping, green meat) France </t>
  </si>
  <si>
    <t>radis long blanc France Bretagne</t>
  </si>
  <si>
    <t xml:space="preserve">radis long green meat France </t>
  </si>
  <si>
    <t xml:space="preserve">radis long rose 12 bottes France </t>
  </si>
  <si>
    <t xml:space="preserve">radis rond red meat France </t>
  </si>
  <si>
    <t>radis rond rouge France bottes x 10</t>
  </si>
  <si>
    <t>Divers</t>
  </si>
  <si>
    <t>fenouil France vrac 7 kg</t>
  </si>
  <si>
    <t>7</t>
  </si>
  <si>
    <t xml:space="preserve">haricot plat Espagne </t>
  </si>
  <si>
    <t>haricot vert Italie / Espagne</t>
  </si>
  <si>
    <t>4</t>
  </si>
  <si>
    <t>Racines</t>
  </si>
  <si>
    <t xml:space="preserve">céleri rave France </t>
  </si>
  <si>
    <t xml:space="preserve">oca du Pérou rouge France Bretagne </t>
  </si>
  <si>
    <t xml:space="preserve">panais France vrac 5 kg </t>
  </si>
  <si>
    <t>France Alsace</t>
  </si>
  <si>
    <t>poire de terre France</t>
  </si>
  <si>
    <t xml:space="preserve">radis noir long France </t>
  </si>
  <si>
    <t xml:space="preserve">radis noir rond France </t>
  </si>
  <si>
    <t xml:space="preserve">rutabaga France </t>
  </si>
  <si>
    <t>topinambour France</t>
  </si>
  <si>
    <t>Légumes secs</t>
  </si>
  <si>
    <t xml:space="preserve">haricot sec flageolet sachet 500 gr x 10 France </t>
  </si>
  <si>
    <t>haricot sec lingot blanc France sachet 500 g x 10</t>
  </si>
  <si>
    <t>Sous-vides</t>
  </si>
  <si>
    <t>betterave cuite cubes (2x200g) x 18</t>
  </si>
  <si>
    <t>18</t>
  </si>
  <si>
    <t>UE</t>
  </si>
  <si>
    <t xml:space="preserve">betterave cuite sachet ProNatura 500 g x 20 </t>
  </si>
  <si>
    <t>maïs cuit  2 épis sachets 400 g x 12</t>
  </si>
  <si>
    <t>marrons cuits sachets 200 g x 15</t>
  </si>
  <si>
    <t>15 s</t>
  </si>
  <si>
    <t>Union Européenne</t>
  </si>
  <si>
    <t xml:space="preserve">quinoa cuit  sachet 250 g x 12  origine UE </t>
  </si>
  <si>
    <t>Oeufs</t>
  </si>
  <si>
    <t>oeufs frais Boites 6 x 16</t>
  </si>
  <si>
    <t>16 b</t>
  </si>
  <si>
    <t>Fruits</t>
  </si>
  <si>
    <t>Agrumes</t>
  </si>
  <si>
    <t xml:space="preserve">bergamote Italie </t>
  </si>
  <si>
    <t xml:space="preserve">cédrat Italie </t>
  </si>
  <si>
    <t>citron cal 2/5 Italie</t>
  </si>
  <si>
    <t>citron cal 3/5 Espagne</t>
  </si>
  <si>
    <t xml:space="preserve">citron cal 3/5 filet coton 500 g x 10 Italie </t>
  </si>
  <si>
    <t xml:space="preserve">citron Interdonato cal 3/4 Italie feuille 10 kg </t>
  </si>
  <si>
    <t>Italie Sicile</t>
  </si>
  <si>
    <t>citron Interdonato cal 3/4 Italie Sicile (jaune)</t>
  </si>
  <si>
    <t xml:space="preserve">clémentine cal 1/2/3/4 Italie </t>
  </si>
  <si>
    <t xml:space="preserve">clémentine cal 2/4 Espagne </t>
  </si>
  <si>
    <t xml:space="preserve">clémentine feuille Cal 2/3/4 Italie </t>
  </si>
  <si>
    <t xml:space="preserve">clémentine France cal 1/2 feuille 6 kg </t>
  </si>
  <si>
    <t xml:space="preserve">clémentine France cal 3/4 feuille 6 kg </t>
  </si>
  <si>
    <t xml:space="preserve">clémentine France conversion cal 3/4 vrac feuille 10 kg </t>
  </si>
  <si>
    <t>clémentine France IGP de Corse cal 5 feuille 10 kg</t>
  </si>
  <si>
    <t>kumquat Espagne</t>
  </si>
  <si>
    <t>lime Espagne</t>
  </si>
  <si>
    <t>3/4</t>
  </si>
  <si>
    <t>limequat Espagne NOUVEAU</t>
  </si>
  <si>
    <t>mandarine Avana cal 2/4 Italie NOUVEAU</t>
  </si>
  <si>
    <t>orange  filet 2 kg x 7 Italie</t>
  </si>
  <si>
    <t>7 f</t>
  </si>
  <si>
    <t>orange feuille 10 kg cal 2/3/4 Italie</t>
  </si>
  <si>
    <t xml:space="preserve">orange Navel cal 1/2 Italie </t>
  </si>
  <si>
    <t>orange Navel cal 3/4 Italie</t>
  </si>
  <si>
    <t>orange Navel cal 3/4 litée 10 kg Italie ARCOBALENO</t>
  </si>
  <si>
    <t xml:space="preserve">orange Navel cal 7/8 Italie </t>
  </si>
  <si>
    <t xml:space="preserve">orange Navel cal 9/10 Italie </t>
  </si>
  <si>
    <t>orange Navelina cal 1/2 Espagne</t>
  </si>
  <si>
    <t xml:space="preserve">orange Navelina cal 3/4 Espagne </t>
  </si>
  <si>
    <t xml:space="preserve">orange Navelina cal 7/8 Espagne </t>
  </si>
  <si>
    <t xml:space="preserve">pomelo blanc Sweetie cal 12/15 p. Israël </t>
  </si>
  <si>
    <t>Israël</t>
  </si>
  <si>
    <t xml:space="preserve">pomelo rose Star Ruby cal 3/4/5 Espagne </t>
  </si>
  <si>
    <t xml:space="preserve">pomelo rose Star Ruby cal 3/4/5 Italie </t>
  </si>
  <si>
    <t>8/10</t>
  </si>
  <si>
    <t>Pommes</t>
  </si>
  <si>
    <t xml:space="preserve">pomme variété ancienne Patte-de-Loup cal 115-165 g France </t>
  </si>
  <si>
    <t>14</t>
  </si>
  <si>
    <t xml:space="preserve">pomme variété ancienne Reinette d'Armorique Cal 95-135 g France </t>
  </si>
  <si>
    <t xml:space="preserve">pomme bicolore Ariane cal 150-200 g France </t>
  </si>
  <si>
    <t xml:space="preserve">pomme bicolore Ariane cal 95-165 g France </t>
  </si>
  <si>
    <t>pomme bicolore Braeburn Cal 115 g et + France</t>
  </si>
  <si>
    <t>13</t>
  </si>
  <si>
    <t>pomme bicolore Crimson Crisp Cal 115-165 g France</t>
  </si>
  <si>
    <t xml:space="preserve">pomme bicolore Crimson Crisp cal 150-200 g France </t>
  </si>
  <si>
    <t>pomme bicolore Gala cal 115 g et + France</t>
  </si>
  <si>
    <t>pomme bicolore Honeycrisp Cal 150-240 g France</t>
  </si>
  <si>
    <t xml:space="preserve">pomme bicolore Jazz cal 115-165 g France </t>
  </si>
  <si>
    <t xml:space="preserve">pomme bicolore Pinova cal 150-220 g France COUP de COEUR </t>
  </si>
  <si>
    <t>pomme jaune Belchard - Chantecler cal 115-165 g France COUP de COEUR  PROMO</t>
  </si>
  <si>
    <t xml:space="preserve">pomme jaune Belchard - Chantecler cal 80-115 g France bin's 50 kg </t>
  </si>
  <si>
    <t>50</t>
  </si>
  <si>
    <t>pomme jaune Golden delicious Cal 115-180 g France</t>
  </si>
  <si>
    <t xml:space="preserve">pomme jaune Opal cal 136-165 g France </t>
  </si>
  <si>
    <t xml:space="preserve">pomme rouge Early Red One Erovan cal 136-240 g France </t>
  </si>
  <si>
    <t>pomme verte Granny Smith Cal 115 g et + France</t>
  </si>
  <si>
    <t>Bin's de pommes</t>
  </si>
  <si>
    <t>pomme bicolore Gala Cal 80 g et + France bin's 50 kg</t>
  </si>
  <si>
    <t xml:space="preserve">pomme jaune Reinette grise du Canada cal 80 g et + France bin's 50 kg </t>
  </si>
  <si>
    <t>Poires</t>
  </si>
  <si>
    <t xml:space="preserve">poire Comice lité 1 rg France </t>
  </si>
  <si>
    <t xml:space="preserve">poire Harrow Sweet cal 60-70 France Provence </t>
  </si>
  <si>
    <t xml:space="preserve">poire Louise Bonne cal 50-65France Provence conversion </t>
  </si>
  <si>
    <t>poire Passe-Crassane Cal 75-85 France litée 1 rang</t>
  </si>
  <si>
    <t>poire William's Cal 55 + France</t>
  </si>
  <si>
    <t>poire Xénia Catégorie cal 75-80 France conversion litée 1 rang 8 kg NOUVEAU</t>
  </si>
  <si>
    <t xml:space="preserve">poire rouge William's rouge cal 60+  France </t>
  </si>
  <si>
    <t>Raisins</t>
  </si>
  <si>
    <t>raisin blanc Italia Italie vrac 8 kg</t>
  </si>
  <si>
    <t xml:space="preserve">8 </t>
  </si>
  <si>
    <t>Fruits rouges</t>
  </si>
  <si>
    <t xml:space="preserve">framboise rouge barq125 g x 8 Espagne </t>
  </si>
  <si>
    <t>coing Espagne NOUVEAU</t>
  </si>
  <si>
    <t>Exotiques</t>
  </si>
  <si>
    <t>aloé vera en pot 0.7 L x 8 (petit pot) France BAISSE DE PRIX</t>
  </si>
  <si>
    <t xml:space="preserve">aloé vera Espagne </t>
  </si>
  <si>
    <t xml:space="preserve">4/6 </t>
  </si>
  <si>
    <t xml:space="preserve">ananas Cayenne lisse B10 Togo </t>
  </si>
  <si>
    <t>Togo</t>
  </si>
  <si>
    <t>ananas Cayenne lisse D14 Togo</t>
  </si>
  <si>
    <t>14 p</t>
  </si>
  <si>
    <t xml:space="preserve">ananas Extra sweet B10 Côte d'Ivoire </t>
  </si>
  <si>
    <t>Côte d'Ivoire</t>
  </si>
  <si>
    <t xml:space="preserve">ananas Extra sweet C12 Côte d'Ivoire </t>
  </si>
  <si>
    <t>ananas Extra sweetI A8 Côte d'Ivoire</t>
  </si>
  <si>
    <t xml:space="preserve">ananas Bouteille pain de sucre 11P Togo </t>
  </si>
  <si>
    <t xml:space="preserve">ananas Bouteille pain de sucre 14 p. Togo </t>
  </si>
  <si>
    <t>ananas Bouteille pain de sucre 9 p. Togo</t>
  </si>
  <si>
    <t>9 p</t>
  </si>
  <si>
    <t xml:space="preserve">avocat Hass Espagne 18/20 </t>
  </si>
  <si>
    <t>18/20</t>
  </si>
  <si>
    <t xml:space="preserve">avocat Hass Espagne 22/24 </t>
  </si>
  <si>
    <t>22/24</t>
  </si>
  <si>
    <t>avocat Hass Espagne valise vrac 6kg</t>
  </si>
  <si>
    <t xml:space="preserve">avocat Kado Ouganda (par AVION)  </t>
  </si>
  <si>
    <t>Ouganda</t>
  </si>
  <si>
    <t xml:space="preserve">avocat Sauvage Burundi (par AVION)  </t>
  </si>
  <si>
    <t>3.5</t>
  </si>
  <si>
    <t>Burundi</t>
  </si>
  <si>
    <t xml:space="preserve">banane Freyssinette-Figue pomme Ouganda (par AVION) </t>
  </si>
  <si>
    <t>2.7</t>
  </si>
  <si>
    <t>banane Cavendish Des Canaries Espagne</t>
  </si>
  <si>
    <t>banane Cavendish Equateur Tournant Jaune</t>
  </si>
  <si>
    <t>18.5</t>
  </si>
  <si>
    <t>Equateur</t>
  </si>
  <si>
    <t xml:space="preserve">banane Cavendish Rép.Dominicaine verte Tournante </t>
  </si>
  <si>
    <t>Rép.Dominicaine</t>
  </si>
  <si>
    <t>curcuma  Pérou</t>
  </si>
  <si>
    <t>2/2.5</t>
  </si>
  <si>
    <t>Pérou</t>
  </si>
  <si>
    <t xml:space="preserve">figue de Barbarie Italie </t>
  </si>
  <si>
    <t>2.5/3</t>
  </si>
  <si>
    <t xml:space="preserve">gingembre Pérou </t>
  </si>
  <si>
    <t xml:space="preserve">grenade Espagne </t>
  </si>
  <si>
    <t xml:space="preserve">kaki Rouge brillant Espagne </t>
  </si>
  <si>
    <t xml:space="preserve">kiwi à chair jaune Dori cal 27 Italie </t>
  </si>
  <si>
    <t>kiwi à chair jaune Dori cal 39 Italie</t>
  </si>
  <si>
    <t>5.6</t>
  </si>
  <si>
    <t>kiwi à chair jaune SunGold Cal 36 Italie</t>
  </si>
  <si>
    <t>kiwi à chair jaune SunGold Cal 42 Italie</t>
  </si>
  <si>
    <t>kiwi Hayward France cal 27</t>
  </si>
  <si>
    <t>kiwi Hayward France cal 30/33</t>
  </si>
  <si>
    <t>kiwi Hayward France Cal 39</t>
  </si>
  <si>
    <t>kiwi Hayward France Cal 42</t>
  </si>
  <si>
    <t>litchi branché France Réunion vrac 5 kg (par AVION)</t>
  </si>
  <si>
    <t>France Réunion</t>
  </si>
  <si>
    <t>litchi France Réunion vrac 2.5 kg (par AVION)</t>
  </si>
  <si>
    <t>2.5</t>
  </si>
  <si>
    <t>litchi Madagascar vrac 2 kg (par AVION)</t>
  </si>
  <si>
    <t>Madagascar</t>
  </si>
  <si>
    <t xml:space="preserve">mangue Ataulfo Equateur (par AVION)   </t>
  </si>
  <si>
    <t xml:space="preserve">mangue Edward Equateur (par AVION) </t>
  </si>
  <si>
    <t>mangue Kent cal 12 Pérou NOUVEAU</t>
  </si>
  <si>
    <t>noix de coco 09 Pce Cote d'Ivoire</t>
  </si>
  <si>
    <t>Cote d'Ivoire</t>
  </si>
  <si>
    <t>noix de coco fraiche 9 pièces Thaïlande (par BATEAU)</t>
  </si>
  <si>
    <t>Thaïlande</t>
  </si>
  <si>
    <t xml:space="preserve">papaye solo Espagne </t>
  </si>
  <si>
    <t>4.5</t>
  </si>
  <si>
    <t xml:space="preserve">patate douce rouge cal M/L Espagne </t>
  </si>
  <si>
    <t>5-6</t>
  </si>
  <si>
    <t xml:space="preserve">patate douce rouge France cal M/L  </t>
  </si>
  <si>
    <t xml:space="preserve">patate douce rouge France cal S  </t>
  </si>
  <si>
    <t xml:space="preserve">patate douce rouge France cal XL  </t>
  </si>
  <si>
    <t xml:space="preserve">patate douce rouge France cal XXL (1200-1800 g) </t>
  </si>
  <si>
    <t>Fruits à coque</t>
  </si>
  <si>
    <t xml:space="preserve">amande en coque sèche Espagne </t>
  </si>
  <si>
    <t>châtaigne cal GII France Ardèche</t>
  </si>
  <si>
    <t>France Ardèche</t>
  </si>
  <si>
    <t xml:space="preserve">noisette en coque sèche France Corse conversion </t>
  </si>
  <si>
    <t>France Corse</t>
  </si>
  <si>
    <t xml:space="preserve">noisette en coque sèche Italie </t>
  </si>
  <si>
    <t xml:space="preserve">noix en coque sèche Franquette AOP de Grenoble cal 28-30 France </t>
  </si>
  <si>
    <t xml:space="preserve">noix en coque sèche Franquette AOP de Grenoble cal 30-32 France </t>
  </si>
  <si>
    <t xml:space="preserve">noix en coque sèche Franquette AOP de Grenoble cal 32-34 France </t>
  </si>
  <si>
    <t xml:space="preserve">noix en coque sèche Franquette cal +32 France </t>
  </si>
  <si>
    <t xml:space="preserve">noix en coque sèche Franquette cal 30 + France </t>
  </si>
  <si>
    <t>noix en coque sèche Marbot AOP du Périgord Cal 32+ France</t>
  </si>
  <si>
    <t>Fruits secs</t>
  </si>
  <si>
    <t>abricot sec 01/02 Turquie vrac 6 kg Ancienne Récolte</t>
  </si>
  <si>
    <t>Turquie</t>
  </si>
  <si>
    <t>BAISSE DE PRIX "ANTI GASPI"</t>
  </si>
  <si>
    <t>abricot sec 03 Turquie bio ProNatura doypack 1 kg x 4</t>
  </si>
  <si>
    <t>Nouvelle récolte</t>
  </si>
  <si>
    <t>abricot sec 03 Turquie bio ProNatura doypack 250 g x 6</t>
  </si>
  <si>
    <t>abricot sec 03/04 Turquie vrac 6 kg Ancienne Récolte</t>
  </si>
  <si>
    <t>abricot sec Cal 1/2 Turquie NOUVELLE RECOLTE</t>
  </si>
  <si>
    <t>abricot sec cal 3/4 Turquie NOUVELLE RECOLTE</t>
  </si>
  <si>
    <t>ananas séché Togo bio ProNatura doypack 125 g x 6</t>
  </si>
  <si>
    <t xml:space="preserve">banane séchée chips Philippines bio ProNatura doypack 125 g x 6 </t>
  </si>
  <si>
    <t>Philippines</t>
  </si>
  <si>
    <t>datte Deglet Nour Algérie barq. 500 g x 12 Coffret PREMIUM</t>
  </si>
  <si>
    <t xml:space="preserve">datte Deglet Nour ravier 250 g x 15 Tunisie DEMETER </t>
  </si>
  <si>
    <t>15</t>
  </si>
  <si>
    <t>Tunisie</t>
  </si>
  <si>
    <t xml:space="preserve">datte Deglet Nour ravier 500 g x 12 Tunisie DEMETER </t>
  </si>
  <si>
    <t xml:space="preserve">datte fraiche Mazafati barq. 500 g x 16  FAIR FOR LIFE Iran </t>
  </si>
  <si>
    <t>16</t>
  </si>
  <si>
    <t>Iran</t>
  </si>
  <si>
    <t xml:space="preserve">figue sèche Zagros 33/44 Iran bio ProNatura doypack 250 g x 6 </t>
  </si>
  <si>
    <t>ANCIENNE RECOLTE</t>
  </si>
  <si>
    <t xml:space="preserve">figue sèche Zagros cal 33/44 Iran </t>
  </si>
  <si>
    <t xml:space="preserve">figue sèche lerida cal 3/4 Turquie </t>
  </si>
  <si>
    <t xml:space="preserve">mangue séchée Côte d'Ivoire bio ProNatura doypack 125 g x 6 </t>
  </si>
  <si>
    <t>mangue séchée Côte d'Ivoire bio vrac 1 kg x 5</t>
  </si>
  <si>
    <t xml:space="preserve">mangue séchée vrac 1 kg x 10 Côte d'Ivoire </t>
  </si>
  <si>
    <t>offre déstockage/50% dès le 2ème colis acheté</t>
  </si>
  <si>
    <t xml:space="preserve">tomate séchée Turquie </t>
  </si>
  <si>
    <t>Jus de Fruits et Légumes</t>
  </si>
  <si>
    <t>Jus</t>
  </si>
  <si>
    <t xml:space="preserve">cola bouteille 0.75 l * 6 France </t>
  </si>
  <si>
    <t>jus de fruits Ananas bouteille 0.75 l x 6 Togo</t>
  </si>
  <si>
    <t>6 bt</t>
  </si>
  <si>
    <t xml:space="preserve">jus de fruits Exotiques bouteille 0.75 l x 6 France </t>
  </si>
  <si>
    <t>Fabriqué en France</t>
  </si>
  <si>
    <t xml:space="preserve">jus de fruits Orange bouteille 1 l x 6 Espagne </t>
  </si>
  <si>
    <t xml:space="preserve">jus de fruits Pomme 1 l x 6 France  </t>
  </si>
  <si>
    <t xml:space="preserve">jus de fruits Pruneau bouteille 0.75 l x 6 France   </t>
  </si>
  <si>
    <t xml:space="preserve">jus de fruits Raisin noir bouteille 0.75 l x 6 France </t>
  </si>
  <si>
    <t xml:space="preserve">jus de légumes Tomate bouteille 0.75 l x 6 France </t>
  </si>
  <si>
    <t>6 b</t>
  </si>
  <si>
    <t xml:space="preserve">nectar Abricot  0.75 l x 6 France </t>
  </si>
  <si>
    <t xml:space="preserve">nectar Banane 0.75 l x 6  Equateur Equitable MH </t>
  </si>
  <si>
    <t xml:space="preserve">nectar Mangue 0.75 l x 6  Burkina Faso Equitable MH </t>
  </si>
  <si>
    <t>Burkina Faso</t>
  </si>
  <si>
    <t xml:space="preserve">nectar Mangue 0.75 l x 6 Burkina Faso   </t>
  </si>
  <si>
    <t xml:space="preserve">nectar Poire 0.75 l x 6  France </t>
  </si>
  <si>
    <t>Ambiant</t>
  </si>
  <si>
    <t xml:space="preserve">huile d'olive bidon 5 l Italie </t>
  </si>
  <si>
    <t>5 l</t>
  </si>
  <si>
    <t>huile d'olive bouteille 1 l x 6 Italie</t>
  </si>
  <si>
    <t xml:space="preserve">Sac papier kraft Colis 1000 pièces </t>
  </si>
  <si>
    <t xml:space="preserve">Sac cabas Unité </t>
  </si>
  <si>
    <t>Qté Souhaitée</t>
  </si>
  <si>
    <t>Prix 3 colis</t>
  </si>
  <si>
    <t>Prix 10 colis</t>
  </si>
  <si>
    <t>Prix achat</t>
  </si>
  <si>
    <t>Prix vente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</si>
</sst>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.00\ _F_-;\-* #,##0.00\ _F_-;_-* &quot;-&quot;??\ _F_-;_-@_-"/>
    <numFmt numFmtId="165" formatCode="0.0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i/>
      <u/>
      <sz val="10"/>
      <name val="Arial"/>
      <family val="2"/>
    </font>
    <font>
      <b/>
      <sz val="10"/>
      <color theme="1"/>
      <name val="Arial"/>
      <family val="2"/>
    </font>
    <font>
      <b/>
      <sz val="9"/>
      <name val="Wingdings 2"/>
      <family val="1"/>
      <charset val="2"/>
    </font>
    <font>
      <sz val="8"/>
      <color theme="1"/>
      <name val="Arial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6"/>
      <color theme="1"/>
      <name val="Arial"/>
      <family val="2"/>
    </font>
    <font>
      <sz val="13"/>
      <color theme="1"/>
      <name val="Arial"/>
      <family val="2"/>
    </font>
    <font>
      <b/>
      <sz val="13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Up="1" diagonalDown="1"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 diagonalUp="1" diagonalDown="1">
      <left style="thin">
        <color rgb="FF000000"/>
      </left>
      <right/>
      <top style="thin">
        <color rgb="FF000000"/>
      </top>
      <bottom style="thin">
        <color rgb="FF000000"/>
      </bottom>
      <diagonal/>
    </border>
    <border diagonalUp="1" diagonalDown="1"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3" fillId="0" borderId="0"/>
    <xf numFmtId="0" fontId="14" fillId="0" borderId="0"/>
  </cellStyleXfs>
  <cellXfs count="139">
    <xf numFmtId="0" fontId="0" fillId="0" borderId="0" xfId="0"/>
    <xf numFmtId="0" fontId="3" fillId="0" borderId="0" xfId="0" applyFont="1" applyAlignment="1">
      <alignment vertical="center"/>
    </xf>
    <xf numFmtId="49" fontId="4" fillId="0" borderId="4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2" fontId="4" fillId="0" borderId="7" xfId="1" applyNumberFormat="1" applyFont="1" applyBorder="1" applyAlignment="1">
      <alignment horizontal="center"/>
    </xf>
    <xf numFmtId="49" fontId="4" fillId="0" borderId="8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165" fontId="0" fillId="0" borderId="10" xfId="0" applyNumberForma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49" fontId="4" fillId="0" borderId="12" xfId="0" applyNumberFormat="1" applyFont="1" applyBorder="1" applyAlignment="1">
      <alignment horizontal="center"/>
    </xf>
    <xf numFmtId="0" fontId="5" fillId="3" borderId="5" xfId="0" applyFont="1" applyFill="1" applyBorder="1" applyAlignment="1">
      <alignment horizontal="left"/>
    </xf>
    <xf numFmtId="2" fontId="4" fillId="0" borderId="6" xfId="1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4" borderId="5" xfId="0" applyFont="1" applyFill="1" applyBorder="1" applyAlignment="1">
      <alignment horizontal="left"/>
    </xf>
    <xf numFmtId="0" fontId="5" fillId="4" borderId="6" xfId="0" applyFont="1" applyFill="1" applyBorder="1" applyAlignment="1">
      <alignment horizontal="left"/>
    </xf>
    <xf numFmtId="49" fontId="4" fillId="0" borderId="13" xfId="0" applyNumberFormat="1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8" fillId="0" borderId="5" xfId="0" applyFont="1" applyBorder="1" applyAlignment="1">
      <alignment horizontal="left"/>
    </xf>
    <xf numFmtId="2" fontId="4" fillId="0" borderId="14" xfId="1" applyNumberFormat="1" applyFont="1" applyBorder="1" applyAlignment="1">
      <alignment horizontal="center"/>
    </xf>
    <xf numFmtId="0" fontId="8" fillId="0" borderId="15" xfId="0" applyFont="1" applyBorder="1" applyAlignment="1">
      <alignment horizontal="left"/>
    </xf>
    <xf numFmtId="0" fontId="5" fillId="0" borderId="16" xfId="0" applyFont="1" applyBorder="1" applyAlignment="1">
      <alignment horizontal="center"/>
    </xf>
    <xf numFmtId="0" fontId="0" fillId="0" borderId="16" xfId="0" applyBorder="1" applyAlignment="1">
      <alignment horizontal="center"/>
    </xf>
    <xf numFmtId="49" fontId="4" fillId="0" borderId="17" xfId="0" applyNumberFormat="1" applyFont="1" applyBorder="1" applyAlignment="1">
      <alignment horizontal="center"/>
    </xf>
    <xf numFmtId="0" fontId="5" fillId="4" borderId="6" xfId="0" applyFont="1" applyFill="1" applyBorder="1" applyAlignment="1">
      <alignment horizontal="left" vertical="top"/>
    </xf>
    <xf numFmtId="16" fontId="0" fillId="0" borderId="16" xfId="0" applyNumberFormat="1" applyBorder="1" applyAlignment="1">
      <alignment horizontal="center"/>
    </xf>
    <xf numFmtId="0" fontId="8" fillId="4" borderId="5" xfId="0" applyFont="1" applyFill="1" applyBorder="1" applyAlignment="1">
      <alignment horizontal="left"/>
    </xf>
    <xf numFmtId="0" fontId="5" fillId="0" borderId="6" xfId="0" applyFont="1" applyFill="1" applyBorder="1" applyAlignment="1">
      <alignment horizontal="left"/>
    </xf>
    <xf numFmtId="49" fontId="4" fillId="0" borderId="18" xfId="0" applyNumberFormat="1" applyFont="1" applyBorder="1" applyAlignment="1">
      <alignment horizontal="center"/>
    </xf>
    <xf numFmtId="17" fontId="0" fillId="0" borderId="6" xfId="0" applyNumberFormat="1" applyBorder="1" applyAlignment="1">
      <alignment horizontal="center"/>
    </xf>
    <xf numFmtId="0" fontId="4" fillId="0" borderId="0" xfId="0" applyFont="1" applyAlignment="1">
      <alignment vertical="center"/>
    </xf>
    <xf numFmtId="0" fontId="8" fillId="0" borderId="6" xfId="0" applyFont="1" applyBorder="1" applyAlignment="1">
      <alignment horizontal="center"/>
    </xf>
    <xf numFmtId="0" fontId="11" fillId="0" borderId="0" xfId="0" quotePrefix="1" applyFon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64" fontId="4" fillId="0" borderId="0" xfId="1" applyNumberFormat="1" applyFont="1" applyAlignment="1">
      <alignment horizontal="center" vertical="center"/>
    </xf>
    <xf numFmtId="165" fontId="8" fillId="0" borderId="0" xfId="0" applyNumberFormat="1" applyFont="1" applyAlignment="1">
      <alignment vertical="center"/>
    </xf>
    <xf numFmtId="165" fontId="7" fillId="0" borderId="0" xfId="0" applyNumberFormat="1" applyFont="1" applyAlignment="1">
      <alignment vertical="center"/>
    </xf>
    <xf numFmtId="49" fontId="0" fillId="0" borderId="0" xfId="0" applyNumberFormat="1" applyAlignment="1">
      <alignment vertical="center"/>
    </xf>
    <xf numFmtId="49" fontId="4" fillId="0" borderId="19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2" fontId="4" fillId="0" borderId="6" xfId="1" applyNumberFormat="1" applyFont="1" applyBorder="1" applyAlignment="1">
      <alignment horizontal="center" vertical="center"/>
    </xf>
    <xf numFmtId="165" fontId="2" fillId="0" borderId="10" xfId="0" applyNumberFormat="1" applyFont="1" applyBorder="1" applyAlignment="1">
      <alignment horizontal="center" vertical="center"/>
    </xf>
    <xf numFmtId="165" fontId="2" fillId="0" borderId="21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2" fontId="4" fillId="3" borderId="6" xfId="1" applyNumberFormat="1" applyFont="1" applyFill="1" applyBorder="1" applyAlignment="1">
      <alignment horizontal="center" vertical="center"/>
    </xf>
    <xf numFmtId="2" fontId="4" fillId="0" borderId="7" xfId="1" applyNumberFormat="1" applyFont="1" applyBorder="1" applyAlignment="1">
      <alignment horizontal="center" vertical="center"/>
    </xf>
    <xf numFmtId="2" fontId="4" fillId="3" borderId="7" xfId="1" applyNumberFormat="1" applyFont="1" applyFill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2" fontId="4" fillId="4" borderId="6" xfId="1" applyNumberFormat="1" applyFont="1" applyFill="1" applyBorder="1" applyAlignment="1">
      <alignment horizontal="center" vertical="center"/>
    </xf>
    <xf numFmtId="2" fontId="4" fillId="0" borderId="6" xfId="1" applyNumberFormat="1" applyFont="1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2" fontId="4" fillId="0" borderId="7" xfId="1" applyNumberFormat="1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5" fontId="0" fillId="0" borderId="19" xfId="0" applyNumberFormat="1" applyBorder="1" applyAlignment="1">
      <alignment horizontal="center" vertical="center"/>
    </xf>
    <xf numFmtId="49" fontId="4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" fontId="4" fillId="0" borderId="0" xfId="1" applyNumberFormat="1" applyFont="1" applyBorder="1" applyAlignment="1">
      <alignment horizontal="center" vertical="center"/>
    </xf>
    <xf numFmtId="165" fontId="2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49" fontId="2" fillId="0" borderId="19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165" fontId="2" fillId="0" borderId="4" xfId="0" applyNumberFormat="1" applyFont="1" applyBorder="1" applyAlignment="1">
      <alignment horizontal="center" vertical="center"/>
    </xf>
    <xf numFmtId="165" fontId="0" fillId="0" borderId="20" xfId="0" applyNumberFormat="1" applyBorder="1" applyAlignment="1">
      <alignment horizontal="center" vertical="center"/>
    </xf>
    <xf numFmtId="0" fontId="5" fillId="0" borderId="6" xfId="0" applyNumberFormat="1" applyFont="1" applyBorder="1" applyAlignment="1">
      <alignment horizontal="center" vertical="center"/>
    </xf>
    <xf numFmtId="49" fontId="0" fillId="0" borderId="6" xfId="0" applyNumberForma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2" fontId="4" fillId="4" borderId="7" xfId="1" applyNumberFormat="1" applyFont="1" applyFill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2" fontId="10" fillId="0" borderId="7" xfId="1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1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/>
    </xf>
    <xf numFmtId="165" fontId="12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Alignment="1">
      <alignment vertical="center" wrapText="1"/>
    </xf>
    <xf numFmtId="0" fontId="10" fillId="0" borderId="0" xfId="3" applyFont="1" applyFill="1" applyBorder="1" applyAlignment="1">
      <alignment vertical="center" wrapText="1"/>
    </xf>
    <xf numFmtId="0" fontId="16" fillId="0" borderId="32" xfId="0" applyFont="1" applyBorder="1" applyAlignment="1">
      <alignment wrapText="1"/>
    </xf>
    <xf numFmtId="0" fontId="16" fillId="0" borderId="33" xfId="0" applyFont="1" applyBorder="1"/>
    <xf numFmtId="0" fontId="16" fillId="0" borderId="33" xfId="0" applyFont="1" applyBorder="1" applyAlignment="1">
      <alignment wrapText="1"/>
    </xf>
    <xf numFmtId="2" fontId="17" fillId="0" borderId="33" xfId="0" applyNumberFormat="1" applyFont="1" applyBorder="1" applyAlignment="1">
      <alignment horizontal="center" wrapText="1"/>
    </xf>
    <xf numFmtId="2" fontId="16" fillId="0" borderId="33" xfId="0" applyNumberFormat="1" applyFont="1" applyBorder="1" applyAlignment="1">
      <alignment horizontal="center" wrapText="1"/>
    </xf>
    <xf numFmtId="0" fontId="16" fillId="0" borderId="36" xfId="0" applyFont="1" applyBorder="1" applyAlignment="1" applyProtection="1">
      <alignment wrapText="1"/>
      <protection locked="0"/>
    </xf>
    <xf numFmtId="0" fontId="16" fillId="0" borderId="37" xfId="0" applyFont="1" applyBorder="1" applyAlignment="1">
      <alignment wrapText="1"/>
    </xf>
    <xf numFmtId="0" fontId="16" fillId="0" borderId="34" xfId="0" applyFont="1" applyBorder="1"/>
    <xf numFmtId="0" fontId="16" fillId="0" borderId="34" xfId="0" applyFont="1" applyBorder="1" applyAlignment="1">
      <alignment wrapText="1"/>
    </xf>
    <xf numFmtId="2" fontId="17" fillId="0" borderId="34" xfId="0" applyNumberFormat="1" applyFont="1" applyBorder="1" applyAlignment="1">
      <alignment horizontal="center" wrapText="1"/>
    </xf>
    <xf numFmtId="0" fontId="16" fillId="0" borderId="35" xfId="0" applyFont="1" applyBorder="1" applyAlignment="1" applyProtection="1">
      <alignment wrapText="1"/>
      <protection locked="0"/>
    </xf>
    <xf numFmtId="0" fontId="16" fillId="0" borderId="0" xfId="0" applyFont="1"/>
    <xf numFmtId="0" fontId="10" fillId="0" borderId="34" xfId="0" applyFont="1" applyFill="1" applyBorder="1" applyAlignment="1">
      <alignment horizontal="center" vertical="center"/>
    </xf>
    <xf numFmtId="0" fontId="10" fillId="0" borderId="34" xfId="0" applyFont="1" applyFill="1" applyBorder="1" applyAlignment="1">
      <alignment horizontal="center" vertical="center" wrapText="1"/>
    </xf>
    <xf numFmtId="2" fontId="10" fillId="0" borderId="34" xfId="0" applyNumberFormat="1" applyFont="1" applyFill="1" applyBorder="1" applyAlignment="1">
      <alignment horizontal="center" vertical="center" wrapText="1"/>
    </xf>
    <xf numFmtId="0" fontId="10" fillId="0" borderId="35" xfId="0" applyFont="1" applyFill="1" applyBorder="1" applyAlignment="1">
      <alignment horizontal="center" vertical="center"/>
    </xf>
    <xf numFmtId="0" fontId="17" fillId="0" borderId="33" xfId="0" applyFont="1" applyBorder="1" applyAlignment="1" applyProtection="1">
      <alignment horizontal="center" wrapText="1"/>
      <protection locked="0"/>
    </xf>
    <xf numFmtId="0" fontId="17" fillId="0" borderId="34" xfId="0" applyFont="1" applyBorder="1" applyAlignment="1" applyProtection="1">
      <alignment horizontal="center" wrapText="1"/>
      <protection locked="0"/>
    </xf>
    <xf numFmtId="2" fontId="16" fillId="0" borderId="34" xfId="0" applyNumberFormat="1" applyFont="1" applyBorder="1" applyAlignment="1">
      <alignment horizontal="center" wrapText="1"/>
    </xf>
    <xf numFmtId="0" fontId="15" fillId="0" borderId="39" xfId="0" applyFont="1" applyBorder="1" applyAlignment="1" applyProtection="1">
      <protection locked="0"/>
    </xf>
    <xf numFmtId="0" fontId="15" fillId="0" borderId="40" xfId="0" applyFont="1" applyBorder="1" applyAlignment="1" applyProtection="1">
      <alignment vertical="center"/>
      <protection locked="0"/>
    </xf>
    <xf numFmtId="0" fontId="9" fillId="2" borderId="25" xfId="0" applyFont="1" applyFill="1" applyBorder="1" applyAlignment="1">
      <alignment horizontal="left" vertical="center"/>
    </xf>
    <xf numFmtId="0" fontId="0" fillId="0" borderId="24" xfId="0" applyBorder="1"/>
    <xf numFmtId="0" fontId="0" fillId="0" borderId="26" xfId="0" applyBorder="1"/>
    <xf numFmtId="165" fontId="6" fillId="0" borderId="1" xfId="0" applyNumberFormat="1" applyFont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left" vertical="center"/>
    </xf>
    <xf numFmtId="0" fontId="9" fillId="2" borderId="20" xfId="0" applyFont="1" applyFill="1" applyBorder="1" applyAlignment="1">
      <alignment horizontal="left" vertical="center"/>
    </xf>
    <xf numFmtId="0" fontId="9" fillId="2" borderId="2" xfId="0" applyFont="1" applyFill="1" applyBorder="1" applyAlignment="1">
      <alignment horizontal="left" vertical="center"/>
    </xf>
    <xf numFmtId="49" fontId="4" fillId="0" borderId="0" xfId="0" applyNumberFormat="1" applyFont="1" applyBorder="1" applyAlignment="1">
      <alignment horizontal="center" vertical="center"/>
    </xf>
    <xf numFmtId="0" fontId="9" fillId="2" borderId="29" xfId="0" applyFont="1" applyFill="1" applyBorder="1" applyAlignment="1">
      <alignment horizontal="left" vertical="center"/>
    </xf>
    <xf numFmtId="0" fontId="9" fillId="2" borderId="30" xfId="0" applyFont="1" applyFill="1" applyBorder="1" applyAlignment="1">
      <alignment horizontal="left" vertical="center"/>
    </xf>
    <xf numFmtId="0" fontId="9" fillId="2" borderId="31" xfId="0" applyFont="1" applyFill="1" applyBorder="1" applyAlignment="1">
      <alignment horizontal="left" vertical="center"/>
    </xf>
    <xf numFmtId="0" fontId="9" fillId="2" borderId="24" xfId="0" applyFont="1" applyFill="1" applyBorder="1" applyAlignment="1">
      <alignment horizontal="left" vertical="center"/>
    </xf>
    <xf numFmtId="0" fontId="9" fillId="2" borderId="26" xfId="0" applyFont="1" applyFill="1" applyBorder="1" applyAlignment="1">
      <alignment horizontal="left" vertical="center"/>
    </xf>
    <xf numFmtId="0" fontId="9" fillId="2" borderId="27" xfId="0" applyFont="1" applyFill="1" applyBorder="1" applyAlignment="1">
      <alignment horizontal="left" vertical="center"/>
    </xf>
    <xf numFmtId="0" fontId="9" fillId="2" borderId="28" xfId="0" applyFont="1" applyFill="1" applyBorder="1" applyAlignment="1">
      <alignment horizontal="left" vertical="center"/>
    </xf>
    <xf numFmtId="0" fontId="15" fillId="0" borderId="38" xfId="0" applyFont="1" applyBorder="1" applyAlignment="1" applyProtection="1">
      <alignment horizontal="left"/>
    </xf>
    <xf numFmtId="0" fontId="15" fillId="0" borderId="38" xfId="0" applyFont="1" applyBorder="1" applyAlignment="1" applyProtection="1">
      <alignment horizontal="center" vertical="center"/>
    </xf>
    <xf numFmtId="0" fontId="15" fillId="0" borderId="38" xfId="0" applyFont="1" applyBorder="1" applyAlignment="1" applyProtection="1">
      <alignment horizontal="left"/>
      <protection locked="0"/>
    </xf>
    <xf numFmtId="0" fontId="15" fillId="0" borderId="38" xfId="0" applyFont="1" applyBorder="1" applyAlignment="1" applyProtection="1">
      <alignment horizontal="center" vertical="center"/>
      <protection locked="0"/>
    </xf>
    <xf numFmtId="0" fontId="15" fillId="0" borderId="40" xfId="0" applyFont="1" applyBorder="1" applyAlignment="1" applyProtection="1">
      <alignment horizontal="center" vertical="center"/>
    </xf>
    <xf numFmtId="0" fontId="15" fillId="0" borderId="39" xfId="0" applyFont="1" applyBorder="1" applyAlignment="1" applyProtection="1">
      <alignment horizontal="center" vertical="center"/>
    </xf>
    <xf numFmtId="0" fontId="15" fillId="0" borderId="41" xfId="0" applyFont="1" applyBorder="1" applyAlignment="1" applyProtection="1">
      <alignment horizontal="center"/>
    </xf>
    <xf numFmtId="0" fontId="15" fillId="0" borderId="39" xfId="0" applyFont="1" applyBorder="1" applyAlignment="1" applyProtection="1">
      <alignment horizontal="center"/>
    </xf>
    <xf numFmtId="0" fontId="15" fillId="0" borderId="41" xfId="0" applyFont="1" applyBorder="1" applyAlignment="1" applyProtection="1">
      <alignment horizontal="center" vertical="center"/>
    </xf>
  </cellXfs>
  <cellStyles count="4">
    <cellStyle name="Milliers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561975</xdr:colOff>
      <xdr:row>3</xdr:row>
      <xdr:rowOff>171450</xdr:rowOff>
    </xdr:from>
    <xdr:to>
      <xdr:col>7</xdr:col>
      <xdr:colOff>257175</xdr:colOff>
      <xdr:row>6</xdr:row>
      <xdr:rowOff>47625</xdr:rowOff>
    </xdr:to>
    <xdr:sp macro="" textlink="">
      <xdr:nvSpPr>
        <xdr:cNvPr id="7" name="Rectangle 10"/>
        <xdr:cNvSpPr>
          <a:spLocks noChangeArrowheads="1"/>
        </xdr:cNvSpPr>
      </xdr:nvSpPr>
      <xdr:spPr bwMode="auto">
        <a:xfrm>
          <a:off x="901562" y="742950"/>
          <a:ext cx="4060135" cy="44767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oneCellAnchor>
    <xdr:from>
      <xdr:col>5</xdr:col>
      <xdr:colOff>403850</xdr:colOff>
      <xdr:row>0</xdr:row>
      <xdr:rowOff>131291</xdr:rowOff>
    </xdr:from>
    <xdr:ext cx="184730" cy="280205"/>
    <xdr:sp macro="" textlink="">
      <xdr:nvSpPr>
        <xdr:cNvPr id="9" name="Rectangle 8"/>
        <xdr:cNvSpPr/>
      </xdr:nvSpPr>
      <xdr:spPr>
        <a:xfrm>
          <a:off x="4081328" y="131291"/>
          <a:ext cx="184730" cy="280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1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142295</xdr:colOff>
      <xdr:row>79</xdr:row>
      <xdr:rowOff>0</xdr:rowOff>
    </xdr:from>
    <xdr:ext cx="184730" cy="311496"/>
    <xdr:sp macro="" textlink="">
      <xdr:nvSpPr>
        <xdr:cNvPr id="12" name="Rectangle 11"/>
        <xdr:cNvSpPr/>
      </xdr:nvSpPr>
      <xdr:spPr>
        <a:xfrm>
          <a:off x="3819773" y="15447065"/>
          <a:ext cx="184730" cy="31149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1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oneCellAnchor>
    <xdr:from>
      <xdr:col>5</xdr:col>
      <xdr:colOff>46176</xdr:colOff>
      <xdr:row>79</xdr:row>
      <xdr:rowOff>0</xdr:rowOff>
    </xdr:from>
    <xdr:ext cx="184730" cy="280205"/>
    <xdr:sp macro="" textlink="">
      <xdr:nvSpPr>
        <xdr:cNvPr id="13" name="Rectangle 12"/>
        <xdr:cNvSpPr/>
      </xdr:nvSpPr>
      <xdr:spPr>
        <a:xfrm>
          <a:off x="3723654" y="15447065"/>
          <a:ext cx="184730" cy="280205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1200" b="0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9</xdr:col>
      <xdr:colOff>770283</xdr:colOff>
      <xdr:row>0</xdr:row>
      <xdr:rowOff>114300</xdr:rowOff>
    </xdr:from>
    <xdr:to>
      <xdr:col>14</xdr:col>
      <xdr:colOff>0</xdr:colOff>
      <xdr:row>6</xdr:row>
      <xdr:rowOff>47625</xdr:rowOff>
    </xdr:to>
    <xdr:sp macro="" textlink="">
      <xdr:nvSpPr>
        <xdr:cNvPr id="14" name="Rectangle 13"/>
        <xdr:cNvSpPr/>
      </xdr:nvSpPr>
      <xdr:spPr>
        <a:xfrm>
          <a:off x="6311348" y="114300"/>
          <a:ext cx="3006587" cy="10763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795131</xdr:colOff>
      <xdr:row>70</xdr:row>
      <xdr:rowOff>130865</xdr:rowOff>
    </xdr:from>
    <xdr:to>
      <xdr:col>13</xdr:col>
      <xdr:colOff>445190</xdr:colOff>
      <xdr:row>76</xdr:row>
      <xdr:rowOff>64190</xdr:rowOff>
    </xdr:to>
    <xdr:sp macro="" textlink="">
      <xdr:nvSpPr>
        <xdr:cNvPr id="16" name="Rectangle 15"/>
        <xdr:cNvSpPr/>
      </xdr:nvSpPr>
      <xdr:spPr>
        <a:xfrm>
          <a:off x="6336196" y="13846865"/>
          <a:ext cx="2963103" cy="10763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565291</xdr:colOff>
      <xdr:row>73</xdr:row>
      <xdr:rowOff>188011</xdr:rowOff>
    </xdr:from>
    <xdr:to>
      <xdr:col>6</xdr:col>
      <xdr:colOff>0</xdr:colOff>
      <xdr:row>76</xdr:row>
      <xdr:rowOff>64186</xdr:rowOff>
    </xdr:to>
    <xdr:sp macro="" textlink="">
      <xdr:nvSpPr>
        <xdr:cNvPr id="17" name="Rectangle 10"/>
        <xdr:cNvSpPr>
          <a:spLocks noChangeArrowheads="1"/>
        </xdr:cNvSpPr>
      </xdr:nvSpPr>
      <xdr:spPr bwMode="auto">
        <a:xfrm>
          <a:off x="904878" y="14475511"/>
          <a:ext cx="3302687" cy="44767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38100</xdr:colOff>
      <xdr:row>0</xdr:row>
      <xdr:rowOff>142875</xdr:rowOff>
    </xdr:from>
    <xdr:to>
      <xdr:col>12</xdr:col>
      <xdr:colOff>219075</xdr:colOff>
      <xdr:row>2</xdr:row>
      <xdr:rowOff>85725</xdr:rowOff>
    </xdr:to>
    <xdr:sp macro="" textlink="">
      <xdr:nvSpPr>
        <xdr:cNvPr id="3" name="Rectangle 3"/>
        <xdr:cNvSpPr>
          <a:spLocks noChangeArrowheads="1"/>
        </xdr:cNvSpPr>
      </xdr:nvSpPr>
      <xdr:spPr bwMode="auto">
        <a:xfrm>
          <a:off x="5895975" y="285750"/>
          <a:ext cx="180975" cy="371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11</xdr:col>
      <xdr:colOff>344916</xdr:colOff>
      <xdr:row>2</xdr:row>
      <xdr:rowOff>10064</xdr:rowOff>
    </xdr:from>
    <xdr:ext cx="184730" cy="311496"/>
    <xdr:sp macro="" textlink="">
      <xdr:nvSpPr>
        <xdr:cNvPr id="4" name="Rectangle 3"/>
        <xdr:cNvSpPr/>
      </xdr:nvSpPr>
      <xdr:spPr>
        <a:xfrm>
          <a:off x="5859891" y="581564"/>
          <a:ext cx="184730" cy="31149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1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558662</xdr:colOff>
      <xdr:row>3</xdr:row>
      <xdr:rowOff>171450</xdr:rowOff>
    </xdr:from>
    <xdr:to>
      <xdr:col>5</xdr:col>
      <xdr:colOff>514350</xdr:colOff>
      <xdr:row>6</xdr:row>
      <xdr:rowOff>47625</xdr:rowOff>
    </xdr:to>
    <xdr:sp macro="" textlink="">
      <xdr:nvSpPr>
        <xdr:cNvPr id="6" name="Rectangle 10"/>
        <xdr:cNvSpPr>
          <a:spLocks noChangeArrowheads="1"/>
        </xdr:cNvSpPr>
      </xdr:nvSpPr>
      <xdr:spPr bwMode="auto">
        <a:xfrm>
          <a:off x="901562" y="742950"/>
          <a:ext cx="3298963" cy="44767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endParaRPr lang="fr-FR" sz="1000" b="1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9</xdr:col>
      <xdr:colOff>754960</xdr:colOff>
      <xdr:row>0</xdr:row>
      <xdr:rowOff>114300</xdr:rowOff>
    </xdr:from>
    <xdr:to>
      <xdr:col>13</xdr:col>
      <xdr:colOff>438150</xdr:colOff>
      <xdr:row>6</xdr:row>
      <xdr:rowOff>47625</xdr:rowOff>
    </xdr:to>
    <xdr:sp macro="" textlink="">
      <xdr:nvSpPr>
        <xdr:cNvPr id="7" name="Rectangle 6"/>
        <xdr:cNvSpPr/>
      </xdr:nvSpPr>
      <xdr:spPr>
        <a:xfrm>
          <a:off x="5317435" y="114300"/>
          <a:ext cx="2997890" cy="10763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38100</xdr:colOff>
      <xdr:row>0</xdr:row>
      <xdr:rowOff>142875</xdr:rowOff>
    </xdr:from>
    <xdr:to>
      <xdr:col>8</xdr:col>
      <xdr:colOff>219075</xdr:colOff>
      <xdr:row>2</xdr:row>
      <xdr:rowOff>85725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8382000" y="142875"/>
          <a:ext cx="1809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7</xdr:col>
      <xdr:colOff>344916</xdr:colOff>
      <xdr:row>2</xdr:row>
      <xdr:rowOff>10064</xdr:rowOff>
    </xdr:from>
    <xdr:ext cx="184730" cy="311496"/>
    <xdr:sp macro="" textlink="">
      <xdr:nvSpPr>
        <xdr:cNvPr id="3" name="Rectangle 2"/>
        <xdr:cNvSpPr/>
      </xdr:nvSpPr>
      <xdr:spPr>
        <a:xfrm>
          <a:off x="8345916" y="391064"/>
          <a:ext cx="184730" cy="31149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1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0</xdr:colOff>
      <xdr:row>3</xdr:row>
      <xdr:rowOff>171450</xdr:rowOff>
    </xdr:from>
    <xdr:to>
      <xdr:col>5</xdr:col>
      <xdr:colOff>0</xdr:colOff>
      <xdr:row>6</xdr:row>
      <xdr:rowOff>47625</xdr:rowOff>
    </xdr:to>
    <xdr:sp macro="" textlink="">
      <xdr:nvSpPr>
        <xdr:cNvPr id="5" name="Rectangle 10"/>
        <xdr:cNvSpPr>
          <a:spLocks noChangeArrowheads="1"/>
        </xdr:cNvSpPr>
      </xdr:nvSpPr>
      <xdr:spPr bwMode="auto">
        <a:xfrm>
          <a:off x="901562" y="742950"/>
          <a:ext cx="3298963" cy="44767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TARIF DE VENTE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01 / 12 / 2020</a:t>
          </a:r>
        </a:p>
      </xdr:txBody>
    </xdr:sp>
    <xdr:clientData/>
  </xdr:twoCellAnchor>
  <xdr:twoCellAnchor>
    <xdr:from>
      <xdr:col>5</xdr:col>
      <xdr:colOff>754960</xdr:colOff>
      <xdr:row>0</xdr:row>
      <xdr:rowOff>114300</xdr:rowOff>
    </xdr:from>
    <xdr:to>
      <xdr:col>9</xdr:col>
      <xdr:colOff>438150</xdr:colOff>
      <xdr:row>6</xdr:row>
      <xdr:rowOff>47625</xdr:rowOff>
    </xdr:to>
    <xdr:sp macro="" textlink="">
      <xdr:nvSpPr>
        <xdr:cNvPr id="6" name="Rectangle 5"/>
        <xdr:cNvSpPr/>
      </xdr:nvSpPr>
      <xdr:spPr>
        <a:xfrm>
          <a:off x="6155635" y="114300"/>
          <a:ext cx="2997890" cy="10763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38100</xdr:colOff>
      <xdr:row>0</xdr:row>
      <xdr:rowOff>0</xdr:rowOff>
    </xdr:from>
    <xdr:to>
      <xdr:col>10</xdr:col>
      <xdr:colOff>219075</xdr:colOff>
      <xdr:row>1</xdr:row>
      <xdr:rowOff>133350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8382000" y="142875"/>
          <a:ext cx="1809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9</xdr:col>
      <xdr:colOff>344916</xdr:colOff>
      <xdr:row>0</xdr:row>
      <xdr:rowOff>0</xdr:rowOff>
    </xdr:from>
    <xdr:ext cx="184730" cy="311496"/>
    <xdr:sp macro="" textlink="">
      <xdr:nvSpPr>
        <xdr:cNvPr id="3" name="Rectangle 2"/>
        <xdr:cNvSpPr/>
      </xdr:nvSpPr>
      <xdr:spPr>
        <a:xfrm>
          <a:off x="8345916" y="391064"/>
          <a:ext cx="184730" cy="31149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1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 editAs="oneCell">
    <xdr:from>
      <xdr:col>6</xdr:col>
      <xdr:colOff>38100</xdr:colOff>
      <xdr:row>0</xdr:row>
      <xdr:rowOff>142875</xdr:rowOff>
    </xdr:from>
    <xdr:to>
      <xdr:col>6</xdr:col>
      <xdr:colOff>219075</xdr:colOff>
      <xdr:row>2</xdr:row>
      <xdr:rowOff>85725</xdr:rowOff>
    </xdr:to>
    <xdr:sp macro="" textlink="">
      <xdr:nvSpPr>
        <xdr:cNvPr id="6" name="Rectangle 3"/>
        <xdr:cNvSpPr>
          <a:spLocks noChangeArrowheads="1"/>
        </xdr:cNvSpPr>
      </xdr:nvSpPr>
      <xdr:spPr bwMode="auto">
        <a:xfrm>
          <a:off x="7658100" y="142875"/>
          <a:ext cx="180975" cy="3238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5</xdr:col>
      <xdr:colOff>344916</xdr:colOff>
      <xdr:row>2</xdr:row>
      <xdr:rowOff>10064</xdr:rowOff>
    </xdr:from>
    <xdr:ext cx="184730" cy="311496"/>
    <xdr:sp macro="" textlink="">
      <xdr:nvSpPr>
        <xdr:cNvPr id="7" name="Rectangle 6"/>
        <xdr:cNvSpPr/>
      </xdr:nvSpPr>
      <xdr:spPr>
        <a:xfrm>
          <a:off x="7202916" y="391064"/>
          <a:ext cx="184730" cy="311496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fr-FR" sz="14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  <xdr:twoCellAnchor>
    <xdr:from>
      <xdr:col>1</xdr:col>
      <xdr:colOff>0</xdr:colOff>
      <xdr:row>3</xdr:row>
      <xdr:rowOff>171450</xdr:rowOff>
    </xdr:from>
    <xdr:to>
      <xdr:col>4</xdr:col>
      <xdr:colOff>0</xdr:colOff>
      <xdr:row>6</xdr:row>
      <xdr:rowOff>47625</xdr:rowOff>
    </xdr:to>
    <xdr:sp macro="" textlink="">
      <xdr:nvSpPr>
        <xdr:cNvPr id="8" name="Rectangle 10"/>
        <xdr:cNvSpPr>
          <a:spLocks noChangeArrowheads="1"/>
        </xdr:cNvSpPr>
      </xdr:nvSpPr>
      <xdr:spPr bwMode="auto">
        <a:xfrm>
          <a:off x="2286000" y="742950"/>
          <a:ext cx="3048000" cy="447675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TARIF DE VENTE</a:t>
          </a:r>
        </a:p>
        <a:p>
          <a:pPr algn="ctr" rtl="0">
            <a:defRPr sz="1000"/>
          </a:pPr>
          <a:r>
            <a:rPr lang="fr-F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01 / 12 / 2020</a:t>
          </a:r>
        </a:p>
      </xdr:txBody>
    </xdr:sp>
    <xdr:clientData/>
  </xdr:twoCellAnchor>
  <xdr:twoCellAnchor>
    <xdr:from>
      <xdr:col>4</xdr:col>
      <xdr:colOff>754960</xdr:colOff>
      <xdr:row>0</xdr:row>
      <xdr:rowOff>114300</xdr:rowOff>
    </xdr:from>
    <xdr:to>
      <xdr:col>7</xdr:col>
      <xdr:colOff>438150</xdr:colOff>
      <xdr:row>6</xdr:row>
      <xdr:rowOff>47625</xdr:rowOff>
    </xdr:to>
    <xdr:sp macro="" textlink="">
      <xdr:nvSpPr>
        <xdr:cNvPr id="9" name="Rectangle 8"/>
        <xdr:cNvSpPr/>
      </xdr:nvSpPr>
      <xdr:spPr>
        <a:xfrm>
          <a:off x="6088960" y="114300"/>
          <a:ext cx="2731190" cy="1076325"/>
        </a:xfrm>
        <a:prstGeom prst="rect">
          <a:avLst/>
        </a:prstGeom>
        <a:solidFill>
          <a:sysClr val="window" lastClr="FFFFFF"/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41"/>
  <sheetViews>
    <sheetView view="pageBreakPreview" zoomScale="115" zoomScaleNormal="100" zoomScaleSheetLayoutView="115" workbookViewId="0">
      <selection activeCell="H3" sqref="H3"/>
    </sheetView>
  </sheetViews>
  <sheetFormatPr baseColWidth="10" defaultRowHeight="15" outlineLevelCol="1" x14ac:dyDescent="0.25"/>
  <cols>
    <col min="1" max="1" width="5.140625" style="38" bestFit="1" customWidth="1"/>
    <col min="2" max="2" width="30.7109375" style="38" customWidth="1"/>
    <col min="3" max="3" width="8.7109375" style="38" bestFit="1" customWidth="1"/>
    <col min="4" max="4" width="4.7109375" style="38" bestFit="1" customWidth="1"/>
    <col min="5" max="5" width="6" style="38" bestFit="1" customWidth="1"/>
    <col min="6" max="6" width="8" style="38" bestFit="1" customWidth="1"/>
    <col min="7" max="8" width="7.42578125" style="38" customWidth="1" outlineLevel="1"/>
    <col min="9" max="9" width="5.140625" style="38" bestFit="1" customWidth="1"/>
    <col min="10" max="10" width="30.7109375" style="38" customWidth="1"/>
    <col min="11" max="11" width="8.7109375" style="38" customWidth="1"/>
    <col min="12" max="12" width="4.7109375" style="38" bestFit="1" customWidth="1"/>
    <col min="13" max="13" width="5.5703125" style="38" bestFit="1" customWidth="1"/>
    <col min="14" max="14" width="7" style="38" bestFit="1" customWidth="1"/>
    <col min="15" max="16" width="7.42578125" style="38" customWidth="1" outlineLevel="1"/>
    <col min="17" max="16384" width="11.42578125" style="38"/>
  </cols>
  <sheetData>
    <row r="1" spans="1:24" x14ac:dyDescent="0.25">
      <c r="A1" s="35"/>
      <c r="B1" s="36"/>
      <c r="C1" s="37"/>
      <c r="F1" s="36"/>
      <c r="G1" s="35"/>
      <c r="H1" s="35"/>
      <c r="I1" s="35"/>
      <c r="J1" s="32"/>
      <c r="K1" s="37"/>
      <c r="M1" s="32"/>
      <c r="N1" s="39" t="s">
        <v>643</v>
      </c>
      <c r="O1" s="35"/>
      <c r="P1" s="35"/>
    </row>
    <row r="2" spans="1:24" x14ac:dyDescent="0.25">
      <c r="A2" s="35"/>
      <c r="B2" s="36"/>
      <c r="C2" s="37"/>
      <c r="F2" s="36"/>
      <c r="G2" s="35"/>
      <c r="H2" s="35"/>
      <c r="I2" s="35"/>
    </row>
    <row r="3" spans="1:24" x14ac:dyDescent="0.25">
      <c r="A3" s="35"/>
      <c r="B3" s="36"/>
      <c r="C3" s="37"/>
      <c r="F3" s="36"/>
      <c r="G3" s="35"/>
      <c r="H3" s="35"/>
      <c r="I3" s="35"/>
    </row>
    <row r="4" spans="1:24" x14ac:dyDescent="0.25">
      <c r="A4" s="35"/>
      <c r="B4" s="36"/>
      <c r="C4" s="37"/>
      <c r="F4" s="36"/>
      <c r="G4" s="35"/>
      <c r="H4" s="35"/>
      <c r="I4" s="35"/>
    </row>
    <row r="5" spans="1:24" x14ac:dyDescent="0.25">
      <c r="A5" s="35"/>
      <c r="B5" s="32"/>
      <c r="C5" s="37"/>
      <c r="F5" s="36"/>
      <c r="G5" s="35"/>
      <c r="H5" s="35"/>
      <c r="I5" s="35"/>
      <c r="V5" s="39"/>
      <c r="W5" s="40"/>
      <c r="X5" s="40"/>
    </row>
    <row r="6" spans="1:24" x14ac:dyDescent="0.25">
      <c r="A6" s="35"/>
      <c r="B6" s="36"/>
      <c r="C6" s="37"/>
      <c r="F6" s="36"/>
      <c r="G6" s="35"/>
      <c r="H6" s="35"/>
      <c r="I6" s="35"/>
      <c r="S6" s="34" t="s">
        <v>644</v>
      </c>
      <c r="V6" s="39"/>
      <c r="W6" s="41"/>
      <c r="X6" s="41"/>
    </row>
    <row r="7" spans="1:24" ht="15.75" thickBot="1" x14ac:dyDescent="0.3">
      <c r="A7" s="35"/>
      <c r="B7" s="36"/>
      <c r="C7" s="37"/>
      <c r="F7" s="36"/>
      <c r="G7" s="35"/>
      <c r="H7" s="35"/>
      <c r="I7" s="35"/>
      <c r="J7" s="36"/>
      <c r="K7" s="37"/>
      <c r="L7" s="42"/>
      <c r="N7" s="36"/>
      <c r="O7" s="35"/>
      <c r="P7" s="35"/>
      <c r="S7" s="1"/>
      <c r="V7" s="39"/>
      <c r="W7" s="35"/>
      <c r="X7" s="35"/>
    </row>
    <row r="8" spans="1:24" s="86" customFormat="1" ht="11.25" x14ac:dyDescent="0.25">
      <c r="A8" s="117" t="s">
        <v>0</v>
      </c>
      <c r="B8" s="117" t="s">
        <v>1</v>
      </c>
      <c r="C8" s="117" t="s">
        <v>2</v>
      </c>
      <c r="D8" s="117" t="s">
        <v>3</v>
      </c>
      <c r="E8" s="117" t="s">
        <v>224</v>
      </c>
      <c r="F8" s="117" t="s">
        <v>4</v>
      </c>
      <c r="G8" s="117" t="s">
        <v>670</v>
      </c>
      <c r="H8" s="117" t="s">
        <v>645</v>
      </c>
      <c r="I8" s="117" t="s">
        <v>0</v>
      </c>
      <c r="J8" s="117" t="s">
        <v>1</v>
      </c>
      <c r="K8" s="117" t="s">
        <v>2</v>
      </c>
      <c r="L8" s="117" t="s">
        <v>3</v>
      </c>
      <c r="M8" s="117" t="s">
        <v>224</v>
      </c>
      <c r="N8" s="117" t="s">
        <v>4</v>
      </c>
      <c r="O8" s="117" t="s">
        <v>670</v>
      </c>
      <c r="P8" s="117" t="s">
        <v>645</v>
      </c>
      <c r="S8" s="87"/>
      <c r="V8" s="88"/>
      <c r="W8" s="89"/>
      <c r="X8" s="89"/>
    </row>
    <row r="9" spans="1:24" s="86" customFormat="1" ht="12" thickBot="1" x14ac:dyDescent="0.3">
      <c r="A9" s="118"/>
      <c r="B9" s="118"/>
      <c r="C9" s="118"/>
      <c r="D9" s="118"/>
      <c r="E9" s="118"/>
      <c r="F9" s="118"/>
      <c r="G9" s="118"/>
      <c r="H9" s="118" t="s">
        <v>6</v>
      </c>
      <c r="I9" s="118"/>
      <c r="J9" s="118"/>
      <c r="K9" s="118"/>
      <c r="L9" s="118"/>
      <c r="M9" s="118"/>
      <c r="N9" s="118"/>
      <c r="O9" s="118"/>
      <c r="P9" s="118" t="s">
        <v>6</v>
      </c>
      <c r="S9" s="87"/>
      <c r="V9" s="88"/>
      <c r="W9" s="89"/>
      <c r="X9" s="89"/>
    </row>
    <row r="10" spans="1:24" ht="15.75" thickBot="1" x14ac:dyDescent="0.3">
      <c r="A10" s="43"/>
      <c r="B10" s="119" t="s">
        <v>225</v>
      </c>
      <c r="C10" s="120"/>
      <c r="D10" s="120"/>
      <c r="E10" s="120"/>
      <c r="F10" s="120"/>
      <c r="G10" s="120"/>
      <c r="H10" s="121"/>
      <c r="I10" s="43"/>
      <c r="J10" s="119" t="s">
        <v>226</v>
      </c>
      <c r="K10" s="120"/>
      <c r="L10" s="120"/>
      <c r="M10" s="120"/>
      <c r="N10" s="120"/>
      <c r="O10" s="120"/>
      <c r="P10" s="121"/>
      <c r="U10" s="1"/>
    </row>
    <row r="11" spans="1:24" ht="15.75" thickBot="1" x14ac:dyDescent="0.3">
      <c r="A11" s="43" t="s">
        <v>227</v>
      </c>
      <c r="B11" s="85" t="s">
        <v>228</v>
      </c>
      <c r="C11" s="44" t="s">
        <v>229</v>
      </c>
      <c r="D11" s="45"/>
      <c r="E11" s="46"/>
      <c r="F11" s="47">
        <v>4.95</v>
      </c>
      <c r="G11" s="48">
        <f>F11*0.93</f>
        <v>4.6035000000000004</v>
      </c>
      <c r="H11" s="49">
        <f>F11*1.2</f>
        <v>5.94</v>
      </c>
      <c r="I11" s="43" t="s">
        <v>230</v>
      </c>
      <c r="J11" s="85" t="s">
        <v>231</v>
      </c>
      <c r="K11" s="44" t="s">
        <v>648</v>
      </c>
      <c r="L11" s="46"/>
      <c r="M11" s="50">
        <v>5</v>
      </c>
      <c r="N11" s="47">
        <v>1.95</v>
      </c>
      <c r="O11" s="48">
        <f t="shared" ref="O11:O55" si="0">N11*0.93</f>
        <v>1.8135000000000001</v>
      </c>
      <c r="P11" s="49">
        <f t="shared" ref="P11:P55" si="1">N11*1.2</f>
        <v>2.34</v>
      </c>
    </row>
    <row r="12" spans="1:24" ht="15.75" thickBot="1" x14ac:dyDescent="0.3">
      <c r="A12" s="43"/>
      <c r="B12" s="119" t="s">
        <v>237</v>
      </c>
      <c r="C12" s="120"/>
      <c r="D12" s="120"/>
      <c r="E12" s="120"/>
      <c r="F12" s="120"/>
      <c r="G12" s="120"/>
      <c r="H12" s="121"/>
      <c r="I12" s="43" t="s">
        <v>232</v>
      </c>
      <c r="J12" s="85" t="s">
        <v>233</v>
      </c>
      <c r="K12" s="44" t="s">
        <v>648</v>
      </c>
      <c r="L12" s="51"/>
      <c r="M12" s="52">
        <v>5</v>
      </c>
      <c r="N12" s="53">
        <v>1.95</v>
      </c>
      <c r="O12" s="48">
        <f t="shared" si="0"/>
        <v>1.8135000000000001</v>
      </c>
      <c r="P12" s="49">
        <f t="shared" si="1"/>
        <v>2.34</v>
      </c>
    </row>
    <row r="13" spans="1:24" ht="15.75" thickBot="1" x14ac:dyDescent="0.3">
      <c r="A13" s="43" t="s">
        <v>241</v>
      </c>
      <c r="B13" s="85" t="s">
        <v>242</v>
      </c>
      <c r="C13" s="44" t="s">
        <v>648</v>
      </c>
      <c r="D13" s="45"/>
      <c r="E13" s="46" t="s">
        <v>243</v>
      </c>
      <c r="F13" s="54">
        <v>1.95</v>
      </c>
      <c r="G13" s="48">
        <f t="shared" ref="G13:G66" si="2">F13*0.93</f>
        <v>1.8135000000000001</v>
      </c>
      <c r="H13" s="49">
        <f t="shared" ref="H13:H66" si="3">F13*1.2</f>
        <v>2.34</v>
      </c>
      <c r="I13" s="43"/>
      <c r="J13" s="119" t="s">
        <v>234</v>
      </c>
      <c r="K13" s="120"/>
      <c r="L13" s="120"/>
      <c r="M13" s="120"/>
      <c r="N13" s="120"/>
      <c r="O13" s="120">
        <f t="shared" si="0"/>
        <v>0</v>
      </c>
      <c r="P13" s="121">
        <f t="shared" si="1"/>
        <v>0</v>
      </c>
    </row>
    <row r="14" spans="1:24" ht="15.75" thickBot="1" x14ac:dyDescent="0.3">
      <c r="A14" s="43" t="s">
        <v>245</v>
      </c>
      <c r="B14" s="85" t="s">
        <v>646</v>
      </c>
      <c r="C14" s="44" t="s">
        <v>648</v>
      </c>
      <c r="D14" s="45"/>
      <c r="E14" s="46"/>
      <c r="F14" s="54">
        <v>2.5</v>
      </c>
      <c r="G14" s="48">
        <f t="shared" si="2"/>
        <v>2.3250000000000002</v>
      </c>
      <c r="H14" s="49">
        <f t="shared" si="3"/>
        <v>3</v>
      </c>
      <c r="I14" s="43" t="s">
        <v>235</v>
      </c>
      <c r="J14" s="85" t="s">
        <v>236</v>
      </c>
      <c r="K14" s="44" t="s">
        <v>648</v>
      </c>
      <c r="L14" s="46"/>
      <c r="M14" s="46">
        <v>10</v>
      </c>
      <c r="N14" s="47">
        <v>1.5</v>
      </c>
      <c r="O14" s="48">
        <f t="shared" si="0"/>
        <v>1.395</v>
      </c>
      <c r="P14" s="49">
        <f t="shared" si="1"/>
        <v>1.7999999999999998</v>
      </c>
    </row>
    <row r="15" spans="1:24" ht="15.75" thickBot="1" x14ac:dyDescent="0.3">
      <c r="A15" s="43" t="s">
        <v>248</v>
      </c>
      <c r="B15" s="85" t="s">
        <v>249</v>
      </c>
      <c r="C15" s="44" t="s">
        <v>648</v>
      </c>
      <c r="D15" s="45"/>
      <c r="E15" s="46" t="s">
        <v>250</v>
      </c>
      <c r="F15" s="54">
        <v>1.4</v>
      </c>
      <c r="G15" s="48">
        <f t="shared" si="2"/>
        <v>1.302</v>
      </c>
      <c r="H15" s="49">
        <f t="shared" si="3"/>
        <v>1.68</v>
      </c>
      <c r="I15" s="43" t="s">
        <v>238</v>
      </c>
      <c r="J15" s="85" t="s">
        <v>239</v>
      </c>
      <c r="K15" s="44" t="s">
        <v>648</v>
      </c>
      <c r="L15" s="44"/>
      <c r="M15" s="46" t="s">
        <v>240</v>
      </c>
      <c r="N15" s="47">
        <v>0.95</v>
      </c>
      <c r="O15" s="48">
        <f t="shared" si="0"/>
        <v>0.88349999999999995</v>
      </c>
      <c r="P15" s="49">
        <f t="shared" si="1"/>
        <v>1.1399999999999999</v>
      </c>
    </row>
    <row r="16" spans="1:24" ht="15.75" thickBot="1" x14ac:dyDescent="0.3">
      <c r="A16" s="43" t="s">
        <v>253</v>
      </c>
      <c r="B16" s="85" t="s">
        <v>254</v>
      </c>
      <c r="C16" s="44" t="s">
        <v>648</v>
      </c>
      <c r="D16" s="45"/>
      <c r="E16" s="46" t="s">
        <v>255</v>
      </c>
      <c r="F16" s="54">
        <v>0.8</v>
      </c>
      <c r="G16" s="48">
        <f t="shared" si="2"/>
        <v>0.74400000000000011</v>
      </c>
      <c r="H16" s="49">
        <f t="shared" si="3"/>
        <v>0.96</v>
      </c>
      <c r="I16" s="43"/>
      <c r="J16" s="119" t="s">
        <v>244</v>
      </c>
      <c r="K16" s="120"/>
      <c r="L16" s="120"/>
      <c r="M16" s="120"/>
      <c r="N16" s="120"/>
      <c r="O16" s="120">
        <f t="shared" si="0"/>
        <v>0</v>
      </c>
      <c r="P16" s="121">
        <f t="shared" si="1"/>
        <v>0</v>
      </c>
    </row>
    <row r="17" spans="1:16" ht="15.75" thickBot="1" x14ac:dyDescent="0.3">
      <c r="A17" s="43"/>
      <c r="B17" s="119" t="s">
        <v>258</v>
      </c>
      <c r="C17" s="120"/>
      <c r="D17" s="120"/>
      <c r="E17" s="120"/>
      <c r="F17" s="120"/>
      <c r="G17" s="120"/>
      <c r="H17" s="121"/>
      <c r="I17" s="43" t="s">
        <v>246</v>
      </c>
      <c r="J17" s="85" t="s">
        <v>247</v>
      </c>
      <c r="K17" s="44" t="s">
        <v>648</v>
      </c>
      <c r="L17" s="51"/>
      <c r="M17" s="52">
        <v>5</v>
      </c>
      <c r="N17" s="53"/>
      <c r="O17" s="48">
        <f t="shared" si="0"/>
        <v>0</v>
      </c>
      <c r="P17" s="49">
        <f t="shared" si="1"/>
        <v>0</v>
      </c>
    </row>
    <row r="18" spans="1:16" ht="15.75" thickBot="1" x14ac:dyDescent="0.3">
      <c r="A18" s="43" t="s">
        <v>260</v>
      </c>
      <c r="B18" s="85" t="s">
        <v>261</v>
      </c>
      <c r="C18" s="44" t="s">
        <v>648</v>
      </c>
      <c r="D18" s="46"/>
      <c r="E18" s="46"/>
      <c r="F18" s="55"/>
      <c r="G18" s="48">
        <f t="shared" si="2"/>
        <v>0</v>
      </c>
      <c r="H18" s="49">
        <f t="shared" si="3"/>
        <v>0</v>
      </c>
      <c r="I18" s="43" t="s">
        <v>251</v>
      </c>
      <c r="J18" s="85" t="s">
        <v>252</v>
      </c>
      <c r="K18" s="44" t="s">
        <v>648</v>
      </c>
      <c r="L18" s="51"/>
      <c r="M18" s="52">
        <v>10</v>
      </c>
      <c r="N18" s="53">
        <v>2.8</v>
      </c>
      <c r="O18" s="48">
        <f t="shared" si="0"/>
        <v>2.6040000000000001</v>
      </c>
      <c r="P18" s="49">
        <f t="shared" si="1"/>
        <v>3.36</v>
      </c>
    </row>
    <row r="19" spans="1:16" ht="15.75" thickBot="1" x14ac:dyDescent="0.3">
      <c r="A19" s="43" t="s">
        <v>262</v>
      </c>
      <c r="B19" s="85" t="s">
        <v>263</v>
      </c>
      <c r="C19" s="44" t="s">
        <v>648</v>
      </c>
      <c r="D19" s="46"/>
      <c r="E19" s="46"/>
      <c r="F19" s="55">
        <v>1.1000000000000001</v>
      </c>
      <c r="G19" s="48">
        <f t="shared" si="2"/>
        <v>1.0230000000000001</v>
      </c>
      <c r="H19" s="49">
        <f t="shared" si="3"/>
        <v>1.32</v>
      </c>
      <c r="I19" s="43" t="s">
        <v>256</v>
      </c>
      <c r="J19" s="85" t="s">
        <v>257</v>
      </c>
      <c r="K19" s="44" t="s">
        <v>648</v>
      </c>
      <c r="L19" s="51"/>
      <c r="M19" s="52">
        <v>10</v>
      </c>
      <c r="N19" s="53">
        <v>1.6</v>
      </c>
      <c r="O19" s="48">
        <f t="shared" si="0"/>
        <v>1.4880000000000002</v>
      </c>
      <c r="P19" s="49">
        <f t="shared" si="1"/>
        <v>1.92</v>
      </c>
    </row>
    <row r="20" spans="1:16" ht="15.75" thickBot="1" x14ac:dyDescent="0.3">
      <c r="A20" s="43" t="s">
        <v>266</v>
      </c>
      <c r="B20" s="85" t="s">
        <v>261</v>
      </c>
      <c r="C20" s="44" t="s">
        <v>649</v>
      </c>
      <c r="D20" s="46"/>
      <c r="E20" s="46"/>
      <c r="F20" s="55">
        <v>0.75</v>
      </c>
      <c r="G20" s="48">
        <f t="shared" si="2"/>
        <v>0.69750000000000001</v>
      </c>
      <c r="H20" s="49">
        <f t="shared" si="3"/>
        <v>0.89999999999999991</v>
      </c>
      <c r="I20" s="43"/>
      <c r="J20" s="119" t="s">
        <v>259</v>
      </c>
      <c r="K20" s="120"/>
      <c r="L20" s="120"/>
      <c r="M20" s="120"/>
      <c r="N20" s="120"/>
      <c r="O20" s="120">
        <f t="shared" si="0"/>
        <v>0</v>
      </c>
      <c r="P20" s="121">
        <f t="shared" si="1"/>
        <v>0</v>
      </c>
    </row>
    <row r="21" spans="1:16" ht="15.75" thickBot="1" x14ac:dyDescent="0.3">
      <c r="A21" s="43" t="s">
        <v>269</v>
      </c>
      <c r="B21" s="85" t="s">
        <v>270</v>
      </c>
      <c r="C21" s="44" t="s">
        <v>648</v>
      </c>
      <c r="D21" s="46"/>
      <c r="E21" s="46">
        <v>12</v>
      </c>
      <c r="F21" s="55">
        <v>1.4</v>
      </c>
      <c r="G21" s="48">
        <f t="shared" si="2"/>
        <v>1.302</v>
      </c>
      <c r="H21" s="49">
        <f t="shared" si="3"/>
        <v>1.68</v>
      </c>
      <c r="I21" s="43" t="s">
        <v>264</v>
      </c>
      <c r="J21" s="85" t="s">
        <v>265</v>
      </c>
      <c r="K21" s="44" t="s">
        <v>653</v>
      </c>
      <c r="L21" s="56"/>
      <c r="M21" s="46"/>
      <c r="N21" s="57">
        <v>1.95</v>
      </c>
      <c r="O21" s="48">
        <f t="shared" si="0"/>
        <v>1.8135000000000001</v>
      </c>
      <c r="P21" s="49">
        <f t="shared" si="1"/>
        <v>2.34</v>
      </c>
    </row>
    <row r="22" spans="1:16" ht="15.75" thickBot="1" x14ac:dyDescent="0.3">
      <c r="A22" s="43"/>
      <c r="B22" s="119" t="s">
        <v>271</v>
      </c>
      <c r="C22" s="120"/>
      <c r="D22" s="120"/>
      <c r="E22" s="120"/>
      <c r="F22" s="120"/>
      <c r="G22" s="120"/>
      <c r="H22" s="121"/>
      <c r="I22" s="43" t="s">
        <v>267</v>
      </c>
      <c r="J22" s="85" t="s">
        <v>268</v>
      </c>
      <c r="K22" s="44" t="s">
        <v>653</v>
      </c>
      <c r="L22" s="56"/>
      <c r="M22" s="46"/>
      <c r="N22" s="57">
        <v>1.95</v>
      </c>
      <c r="O22" s="48">
        <f t="shared" si="0"/>
        <v>1.8135000000000001</v>
      </c>
      <c r="P22" s="49">
        <f t="shared" si="1"/>
        <v>2.34</v>
      </c>
    </row>
    <row r="23" spans="1:16" ht="15.75" thickBot="1" x14ac:dyDescent="0.3">
      <c r="A23" s="43" t="s">
        <v>274</v>
      </c>
      <c r="B23" s="85" t="s">
        <v>275</v>
      </c>
      <c r="C23" s="44" t="s">
        <v>650</v>
      </c>
      <c r="D23" s="56"/>
      <c r="E23" s="46"/>
      <c r="F23" s="47"/>
      <c r="G23" s="48">
        <f t="shared" si="2"/>
        <v>0</v>
      </c>
      <c r="H23" s="49">
        <f t="shared" si="3"/>
        <v>0</v>
      </c>
      <c r="I23" s="43" t="s">
        <v>272</v>
      </c>
      <c r="J23" s="85" t="s">
        <v>273</v>
      </c>
      <c r="K23" s="44" t="s">
        <v>653</v>
      </c>
      <c r="L23" s="56"/>
      <c r="M23" s="46"/>
      <c r="N23" s="57">
        <v>1.95</v>
      </c>
      <c r="O23" s="48">
        <f t="shared" si="0"/>
        <v>1.8135000000000001</v>
      </c>
      <c r="P23" s="49">
        <f t="shared" si="1"/>
        <v>2.34</v>
      </c>
    </row>
    <row r="24" spans="1:16" ht="15.75" thickBot="1" x14ac:dyDescent="0.3">
      <c r="A24" s="43" t="s">
        <v>278</v>
      </c>
      <c r="B24" s="85" t="s">
        <v>275</v>
      </c>
      <c r="C24" s="44" t="s">
        <v>648</v>
      </c>
      <c r="D24" s="56"/>
      <c r="E24" s="46"/>
      <c r="F24" s="47">
        <v>1.6</v>
      </c>
      <c r="G24" s="48">
        <f t="shared" si="2"/>
        <v>1.4880000000000002</v>
      </c>
      <c r="H24" s="49">
        <f t="shared" si="3"/>
        <v>1.92</v>
      </c>
      <c r="I24" s="43" t="s">
        <v>276</v>
      </c>
      <c r="J24" s="85" t="s">
        <v>277</v>
      </c>
      <c r="K24" s="44" t="s">
        <v>653</v>
      </c>
      <c r="L24" s="56"/>
      <c r="M24" s="46"/>
      <c r="N24" s="57">
        <v>1.95</v>
      </c>
      <c r="O24" s="48">
        <f t="shared" si="0"/>
        <v>1.8135000000000001</v>
      </c>
      <c r="P24" s="49">
        <f t="shared" si="1"/>
        <v>2.34</v>
      </c>
    </row>
    <row r="25" spans="1:16" ht="15.75" thickBot="1" x14ac:dyDescent="0.3">
      <c r="A25" s="43" t="s">
        <v>281</v>
      </c>
      <c r="B25" s="85" t="s">
        <v>282</v>
      </c>
      <c r="C25" s="44" t="s">
        <v>648</v>
      </c>
      <c r="D25" s="56"/>
      <c r="E25" s="46"/>
      <c r="F25" s="47">
        <v>1.5</v>
      </c>
      <c r="G25" s="48">
        <f t="shared" si="2"/>
        <v>1.395</v>
      </c>
      <c r="H25" s="49">
        <f t="shared" si="3"/>
        <v>1.7999999999999998</v>
      </c>
      <c r="I25" s="43" t="s">
        <v>279</v>
      </c>
      <c r="J25" s="85" t="s">
        <v>280</v>
      </c>
      <c r="K25" s="44" t="s">
        <v>653</v>
      </c>
      <c r="L25" s="56"/>
      <c r="M25" s="46"/>
      <c r="N25" s="53">
        <v>1.95</v>
      </c>
      <c r="O25" s="48">
        <f t="shared" si="0"/>
        <v>1.8135000000000001</v>
      </c>
      <c r="P25" s="49">
        <f t="shared" si="1"/>
        <v>2.34</v>
      </c>
    </row>
    <row r="26" spans="1:16" ht="15.75" thickBot="1" x14ac:dyDescent="0.3">
      <c r="A26" s="43"/>
      <c r="B26" s="119" t="s">
        <v>286</v>
      </c>
      <c r="C26" s="120"/>
      <c r="D26" s="120"/>
      <c r="E26" s="120"/>
      <c r="F26" s="120"/>
      <c r="G26" s="120">
        <f t="shared" si="2"/>
        <v>0</v>
      </c>
      <c r="H26" s="121">
        <f t="shared" si="3"/>
        <v>0</v>
      </c>
      <c r="I26" s="43" t="s">
        <v>283</v>
      </c>
      <c r="J26" s="85" t="s">
        <v>284</v>
      </c>
      <c r="K26" s="44" t="s">
        <v>653</v>
      </c>
      <c r="L26" s="56"/>
      <c r="M26" s="46" t="s">
        <v>285</v>
      </c>
      <c r="N26" s="53">
        <v>1.5</v>
      </c>
      <c r="O26" s="48">
        <f t="shared" si="0"/>
        <v>1.395</v>
      </c>
      <c r="P26" s="49">
        <f t="shared" si="1"/>
        <v>1.7999999999999998</v>
      </c>
    </row>
    <row r="27" spans="1:16" ht="15.75" thickBot="1" x14ac:dyDescent="0.3">
      <c r="A27" s="43" t="s">
        <v>289</v>
      </c>
      <c r="B27" s="85" t="s">
        <v>290</v>
      </c>
      <c r="C27" s="44" t="s">
        <v>650</v>
      </c>
      <c r="D27" s="45"/>
      <c r="E27" s="46"/>
      <c r="F27" s="47">
        <v>3.5</v>
      </c>
      <c r="G27" s="48">
        <f t="shared" si="2"/>
        <v>3.2550000000000003</v>
      </c>
      <c r="H27" s="49">
        <f t="shared" si="3"/>
        <v>4.2</v>
      </c>
      <c r="I27" s="43" t="s">
        <v>287</v>
      </c>
      <c r="J27" s="85" t="s">
        <v>288</v>
      </c>
      <c r="K27" s="44" t="s">
        <v>653</v>
      </c>
      <c r="L27" s="56"/>
      <c r="M27" s="46"/>
      <c r="N27" s="57">
        <v>1.8</v>
      </c>
      <c r="O27" s="48">
        <f t="shared" si="0"/>
        <v>1.6740000000000002</v>
      </c>
      <c r="P27" s="49">
        <f t="shared" si="1"/>
        <v>2.16</v>
      </c>
    </row>
    <row r="28" spans="1:16" ht="15.75" thickBot="1" x14ac:dyDescent="0.3">
      <c r="A28" s="43" t="s">
        <v>291</v>
      </c>
      <c r="B28" s="85" t="s">
        <v>292</v>
      </c>
      <c r="C28" s="44" t="s">
        <v>651</v>
      </c>
      <c r="D28" s="45"/>
      <c r="E28" s="46"/>
      <c r="F28" s="47">
        <v>2.95</v>
      </c>
      <c r="G28" s="48">
        <f t="shared" si="2"/>
        <v>2.7435000000000005</v>
      </c>
      <c r="H28" s="49">
        <f t="shared" si="3"/>
        <v>3.54</v>
      </c>
      <c r="I28" s="43" t="s">
        <v>293</v>
      </c>
      <c r="J28" s="85" t="s">
        <v>294</v>
      </c>
      <c r="K28" s="44" t="s">
        <v>653</v>
      </c>
      <c r="L28" s="56"/>
      <c r="M28" s="46"/>
      <c r="N28" s="57">
        <v>1.5</v>
      </c>
      <c r="O28" s="48">
        <f t="shared" si="0"/>
        <v>1.395</v>
      </c>
      <c r="P28" s="49">
        <f t="shared" si="1"/>
        <v>1.7999999999999998</v>
      </c>
    </row>
    <row r="29" spans="1:16" ht="15.75" thickBot="1" x14ac:dyDescent="0.3">
      <c r="A29" s="43" t="s">
        <v>295</v>
      </c>
      <c r="B29" s="85" t="s">
        <v>296</v>
      </c>
      <c r="C29" s="44" t="s">
        <v>651</v>
      </c>
      <c r="D29" s="46"/>
      <c r="E29" s="46">
        <v>8</v>
      </c>
      <c r="F29" s="58">
        <v>1.6</v>
      </c>
      <c r="G29" s="48">
        <f t="shared" si="2"/>
        <v>1.4880000000000002</v>
      </c>
      <c r="H29" s="49">
        <f t="shared" si="3"/>
        <v>1.92</v>
      </c>
      <c r="I29" s="43" t="s">
        <v>297</v>
      </c>
      <c r="J29" s="85" t="s">
        <v>298</v>
      </c>
      <c r="K29" s="44" t="s">
        <v>653</v>
      </c>
      <c r="L29" s="56"/>
      <c r="M29" s="46"/>
      <c r="N29" s="57">
        <v>1.5</v>
      </c>
      <c r="O29" s="48">
        <f t="shared" si="0"/>
        <v>1.395</v>
      </c>
      <c r="P29" s="49">
        <f t="shared" si="1"/>
        <v>1.7999999999999998</v>
      </c>
    </row>
    <row r="30" spans="1:16" ht="15.75" thickBot="1" x14ac:dyDescent="0.3">
      <c r="A30" s="43" t="s">
        <v>299</v>
      </c>
      <c r="B30" s="85" t="s">
        <v>300</v>
      </c>
      <c r="C30" s="44" t="s">
        <v>648</v>
      </c>
      <c r="D30" s="46"/>
      <c r="E30" s="46"/>
      <c r="F30" s="54"/>
      <c r="G30" s="48">
        <f t="shared" si="2"/>
        <v>0</v>
      </c>
      <c r="H30" s="49">
        <f t="shared" si="3"/>
        <v>0</v>
      </c>
      <c r="I30" s="43"/>
      <c r="J30" s="119" t="s">
        <v>303</v>
      </c>
      <c r="K30" s="120"/>
      <c r="L30" s="120"/>
      <c r="M30" s="120"/>
      <c r="N30" s="120"/>
      <c r="O30" s="120"/>
      <c r="P30" s="121"/>
    </row>
    <row r="31" spans="1:16" ht="15.75" thickBot="1" x14ac:dyDescent="0.3">
      <c r="A31" s="43" t="s">
        <v>301</v>
      </c>
      <c r="B31" s="85" t="s">
        <v>302</v>
      </c>
      <c r="C31" s="44" t="s">
        <v>651</v>
      </c>
      <c r="D31" s="46"/>
      <c r="E31" s="46"/>
      <c r="F31" s="47">
        <v>2.8</v>
      </c>
      <c r="G31" s="48">
        <f t="shared" si="2"/>
        <v>2.6040000000000001</v>
      </c>
      <c r="H31" s="49">
        <f t="shared" si="3"/>
        <v>3.36</v>
      </c>
      <c r="I31" s="43" t="s">
        <v>306</v>
      </c>
      <c r="J31" s="85" t="s">
        <v>307</v>
      </c>
      <c r="K31" s="44" t="s">
        <v>648</v>
      </c>
      <c r="L31" s="46"/>
      <c r="M31" s="46" t="s">
        <v>240</v>
      </c>
      <c r="N31" s="53">
        <v>0.8</v>
      </c>
      <c r="O31" s="48">
        <f t="shared" si="0"/>
        <v>0.74400000000000011</v>
      </c>
      <c r="P31" s="49">
        <f t="shared" si="1"/>
        <v>0.96</v>
      </c>
    </row>
    <row r="32" spans="1:16" ht="15.75" thickBot="1" x14ac:dyDescent="0.3">
      <c r="A32" s="43" t="s">
        <v>304</v>
      </c>
      <c r="B32" s="85" t="s">
        <v>305</v>
      </c>
      <c r="C32" s="44" t="s">
        <v>652</v>
      </c>
      <c r="D32" s="46"/>
      <c r="E32" s="46"/>
      <c r="F32" s="47">
        <v>19.8</v>
      </c>
      <c r="G32" s="48">
        <f t="shared" si="2"/>
        <v>18.414000000000001</v>
      </c>
      <c r="H32" s="49">
        <f t="shared" si="3"/>
        <v>23.76</v>
      </c>
      <c r="I32" s="43" t="s">
        <v>309</v>
      </c>
      <c r="J32" s="85" t="s">
        <v>310</v>
      </c>
      <c r="K32" s="44" t="s">
        <v>648</v>
      </c>
      <c r="L32" s="46"/>
      <c r="M32" s="46" t="s">
        <v>240</v>
      </c>
      <c r="N32" s="53">
        <v>0.8</v>
      </c>
      <c r="O32" s="48">
        <f t="shared" si="0"/>
        <v>0.74400000000000011</v>
      </c>
      <c r="P32" s="49">
        <f t="shared" si="1"/>
        <v>0.96</v>
      </c>
    </row>
    <row r="33" spans="1:16" ht="15.75" thickBot="1" x14ac:dyDescent="0.3">
      <c r="A33" s="43"/>
      <c r="B33" s="119" t="s">
        <v>308</v>
      </c>
      <c r="C33" s="120"/>
      <c r="D33" s="120"/>
      <c r="E33" s="120"/>
      <c r="F33" s="120"/>
      <c r="G33" s="120">
        <f t="shared" si="2"/>
        <v>0</v>
      </c>
      <c r="H33" s="121">
        <f t="shared" si="3"/>
        <v>0</v>
      </c>
      <c r="I33" s="43" t="s">
        <v>313</v>
      </c>
      <c r="J33" s="85" t="s">
        <v>314</v>
      </c>
      <c r="K33" s="44" t="s">
        <v>648</v>
      </c>
      <c r="L33" s="46"/>
      <c r="M33" s="46" t="s">
        <v>240</v>
      </c>
      <c r="N33" s="53">
        <v>0.8</v>
      </c>
      <c r="O33" s="48">
        <f t="shared" si="0"/>
        <v>0.74400000000000011</v>
      </c>
      <c r="P33" s="49">
        <f t="shared" si="1"/>
        <v>0.96</v>
      </c>
    </row>
    <row r="34" spans="1:16" ht="15.75" thickBot="1" x14ac:dyDescent="0.3">
      <c r="A34" s="43" t="s">
        <v>311</v>
      </c>
      <c r="B34" s="85" t="s">
        <v>312</v>
      </c>
      <c r="C34" s="44" t="s">
        <v>648</v>
      </c>
      <c r="D34" s="46"/>
      <c r="E34" s="46">
        <v>6</v>
      </c>
      <c r="F34" s="55">
        <v>1.8</v>
      </c>
      <c r="G34" s="48">
        <f t="shared" si="2"/>
        <v>1.6740000000000002</v>
      </c>
      <c r="H34" s="49">
        <f t="shared" si="3"/>
        <v>2.16</v>
      </c>
      <c r="I34" s="43" t="s">
        <v>316</v>
      </c>
      <c r="J34" s="85" t="s">
        <v>317</v>
      </c>
      <c r="K34" s="44" t="s">
        <v>648</v>
      </c>
      <c r="L34" s="46"/>
      <c r="M34" s="46" t="s">
        <v>240</v>
      </c>
      <c r="N34" s="53">
        <v>0.8</v>
      </c>
      <c r="O34" s="48">
        <f t="shared" si="0"/>
        <v>0.74400000000000011</v>
      </c>
      <c r="P34" s="49">
        <f t="shared" si="1"/>
        <v>0.96</v>
      </c>
    </row>
    <row r="35" spans="1:16" ht="15.75" thickBot="1" x14ac:dyDescent="0.3">
      <c r="A35" s="43" t="s">
        <v>315</v>
      </c>
      <c r="B35" s="85" t="s">
        <v>312</v>
      </c>
      <c r="C35" s="44" t="s">
        <v>653</v>
      </c>
      <c r="D35" s="46"/>
      <c r="E35" s="46">
        <v>6</v>
      </c>
      <c r="F35" s="55"/>
      <c r="G35" s="48">
        <f t="shared" si="2"/>
        <v>0</v>
      </c>
      <c r="H35" s="49">
        <f t="shared" si="3"/>
        <v>0</v>
      </c>
      <c r="I35" s="43" t="s">
        <v>320</v>
      </c>
      <c r="J35" s="85" t="s">
        <v>321</v>
      </c>
      <c r="K35" s="44" t="s">
        <v>648</v>
      </c>
      <c r="L35" s="46"/>
      <c r="M35" s="46"/>
      <c r="N35" s="53"/>
      <c r="O35" s="48">
        <f t="shared" si="0"/>
        <v>0</v>
      </c>
      <c r="P35" s="49">
        <f t="shared" si="1"/>
        <v>0</v>
      </c>
    </row>
    <row r="36" spans="1:16" ht="15.75" thickBot="1" x14ac:dyDescent="0.3">
      <c r="A36" s="43" t="s">
        <v>318</v>
      </c>
      <c r="B36" s="85" t="s">
        <v>319</v>
      </c>
      <c r="C36" s="44" t="s">
        <v>648</v>
      </c>
      <c r="D36" s="46"/>
      <c r="E36" s="46">
        <v>8</v>
      </c>
      <c r="F36" s="55">
        <v>1.8</v>
      </c>
      <c r="G36" s="48">
        <f t="shared" si="2"/>
        <v>1.6740000000000002</v>
      </c>
      <c r="H36" s="49">
        <f t="shared" si="3"/>
        <v>2.16</v>
      </c>
      <c r="I36" s="43" t="s">
        <v>324</v>
      </c>
      <c r="J36" s="85" t="s">
        <v>325</v>
      </c>
      <c r="K36" s="44" t="s">
        <v>648</v>
      </c>
      <c r="L36" s="46"/>
      <c r="M36" s="46" t="s">
        <v>326</v>
      </c>
      <c r="N36" s="47">
        <v>1.8</v>
      </c>
      <c r="O36" s="48">
        <f t="shared" si="0"/>
        <v>1.6740000000000002</v>
      </c>
      <c r="P36" s="49">
        <f t="shared" si="1"/>
        <v>2.16</v>
      </c>
    </row>
    <row r="37" spans="1:16" ht="15.75" thickBot="1" x14ac:dyDescent="0.3">
      <c r="A37" s="43" t="s">
        <v>322</v>
      </c>
      <c r="B37" s="85" t="s">
        <v>323</v>
      </c>
      <c r="C37" s="44" t="s">
        <v>653</v>
      </c>
      <c r="D37" s="46"/>
      <c r="E37" s="46"/>
      <c r="F37" s="55">
        <v>1.8</v>
      </c>
      <c r="G37" s="48">
        <f t="shared" si="2"/>
        <v>1.6740000000000002</v>
      </c>
      <c r="H37" s="49">
        <f t="shared" si="3"/>
        <v>2.16</v>
      </c>
      <c r="I37" s="43" t="s">
        <v>329</v>
      </c>
      <c r="J37" s="85" t="s">
        <v>330</v>
      </c>
      <c r="K37" s="44" t="s">
        <v>648</v>
      </c>
      <c r="L37" s="46"/>
      <c r="M37" s="46" t="s">
        <v>326</v>
      </c>
      <c r="N37" s="47">
        <v>1.8</v>
      </c>
      <c r="O37" s="48">
        <f t="shared" si="0"/>
        <v>1.6740000000000002</v>
      </c>
      <c r="P37" s="49">
        <f t="shared" si="1"/>
        <v>2.16</v>
      </c>
    </row>
    <row r="38" spans="1:16" ht="15.75" thickBot="1" x14ac:dyDescent="0.3">
      <c r="A38" s="43" t="s">
        <v>327</v>
      </c>
      <c r="B38" s="85" t="s">
        <v>328</v>
      </c>
      <c r="C38" s="44" t="s">
        <v>648</v>
      </c>
      <c r="D38" s="46"/>
      <c r="E38" s="46"/>
      <c r="F38" s="55">
        <v>1.5</v>
      </c>
      <c r="G38" s="48">
        <f t="shared" si="2"/>
        <v>1.395</v>
      </c>
      <c r="H38" s="49">
        <f t="shared" si="3"/>
        <v>1.7999999999999998</v>
      </c>
      <c r="I38" s="43" t="s">
        <v>333</v>
      </c>
      <c r="J38" s="85" t="s">
        <v>334</v>
      </c>
      <c r="K38" s="44" t="s">
        <v>653</v>
      </c>
      <c r="L38" s="46"/>
      <c r="M38" s="46" t="s">
        <v>335</v>
      </c>
      <c r="N38" s="53">
        <v>1.95</v>
      </c>
      <c r="O38" s="48">
        <f t="shared" si="0"/>
        <v>1.8135000000000001</v>
      </c>
      <c r="P38" s="49">
        <f t="shared" si="1"/>
        <v>2.34</v>
      </c>
    </row>
    <row r="39" spans="1:16" ht="15.75" thickBot="1" x14ac:dyDescent="0.3">
      <c r="A39" s="43" t="s">
        <v>331</v>
      </c>
      <c r="B39" s="85" t="s">
        <v>332</v>
      </c>
      <c r="C39" s="44" t="s">
        <v>648</v>
      </c>
      <c r="D39" s="46"/>
      <c r="E39" s="59"/>
      <c r="F39" s="54">
        <v>1.5</v>
      </c>
      <c r="G39" s="48">
        <f t="shared" si="2"/>
        <v>1.395</v>
      </c>
      <c r="H39" s="49">
        <f t="shared" si="3"/>
        <v>1.7999999999999998</v>
      </c>
      <c r="I39" s="43" t="s">
        <v>338</v>
      </c>
      <c r="J39" s="85" t="s">
        <v>339</v>
      </c>
      <c r="K39" s="44" t="s">
        <v>650</v>
      </c>
      <c r="L39" s="46"/>
      <c r="M39" s="46"/>
      <c r="N39" s="53">
        <v>2.95</v>
      </c>
      <c r="O39" s="48">
        <f t="shared" si="0"/>
        <v>2.7435000000000005</v>
      </c>
      <c r="P39" s="49">
        <f t="shared" si="1"/>
        <v>3.54</v>
      </c>
    </row>
    <row r="40" spans="1:16" ht="15.75" thickBot="1" x14ac:dyDescent="0.3">
      <c r="A40" s="43" t="s">
        <v>336</v>
      </c>
      <c r="B40" s="85" t="s">
        <v>337</v>
      </c>
      <c r="C40" s="44" t="s">
        <v>653</v>
      </c>
      <c r="D40" s="46"/>
      <c r="E40" s="46">
        <v>8</v>
      </c>
      <c r="F40" s="60">
        <v>1.95</v>
      </c>
      <c r="G40" s="48">
        <f t="shared" si="2"/>
        <v>1.8135000000000001</v>
      </c>
      <c r="H40" s="49">
        <f t="shared" si="3"/>
        <v>2.34</v>
      </c>
      <c r="I40" s="43" t="s">
        <v>342</v>
      </c>
      <c r="J40" s="85" t="s">
        <v>343</v>
      </c>
      <c r="K40" s="44" t="s">
        <v>653</v>
      </c>
      <c r="L40" s="46"/>
      <c r="M40" s="46" t="s">
        <v>344</v>
      </c>
      <c r="N40" s="47">
        <v>1.2</v>
      </c>
      <c r="O40" s="48">
        <f t="shared" si="0"/>
        <v>1.1160000000000001</v>
      </c>
      <c r="P40" s="49">
        <f t="shared" si="1"/>
        <v>1.44</v>
      </c>
    </row>
    <row r="41" spans="1:16" ht="15.75" thickBot="1" x14ac:dyDescent="0.3">
      <c r="A41" s="43" t="s">
        <v>340</v>
      </c>
      <c r="B41" s="85" t="s">
        <v>341</v>
      </c>
      <c r="C41" s="44" t="s">
        <v>648</v>
      </c>
      <c r="D41" s="46"/>
      <c r="E41" s="46">
        <v>6</v>
      </c>
      <c r="F41" s="55">
        <v>1.5</v>
      </c>
      <c r="G41" s="48">
        <f t="shared" si="2"/>
        <v>1.395</v>
      </c>
      <c r="H41" s="49">
        <f t="shared" si="3"/>
        <v>1.7999999999999998</v>
      </c>
      <c r="I41" s="43" t="s">
        <v>347</v>
      </c>
      <c r="J41" s="85" t="s">
        <v>348</v>
      </c>
      <c r="K41" s="44" t="s">
        <v>653</v>
      </c>
      <c r="L41" s="44"/>
      <c r="M41" s="46" t="s">
        <v>255</v>
      </c>
      <c r="N41" s="58">
        <v>1.5</v>
      </c>
      <c r="O41" s="48">
        <f t="shared" si="0"/>
        <v>1.395</v>
      </c>
      <c r="P41" s="49">
        <f t="shared" si="1"/>
        <v>1.7999999999999998</v>
      </c>
    </row>
    <row r="42" spans="1:16" ht="15.75" thickBot="1" x14ac:dyDescent="0.3">
      <c r="A42" s="43" t="s">
        <v>345</v>
      </c>
      <c r="B42" s="85" t="s">
        <v>346</v>
      </c>
      <c r="C42" s="44" t="s">
        <v>648</v>
      </c>
      <c r="D42" s="46"/>
      <c r="E42" s="46">
        <v>10</v>
      </c>
      <c r="F42" s="55">
        <v>2.2000000000000002</v>
      </c>
      <c r="G42" s="48">
        <f t="shared" si="2"/>
        <v>2.0460000000000003</v>
      </c>
      <c r="H42" s="49">
        <f t="shared" si="3"/>
        <v>2.64</v>
      </c>
      <c r="I42" s="43" t="s">
        <v>350</v>
      </c>
      <c r="J42" s="85" t="s">
        <v>351</v>
      </c>
      <c r="K42" s="44" t="s">
        <v>650</v>
      </c>
      <c r="L42" s="46"/>
      <c r="M42" s="46" t="s">
        <v>352</v>
      </c>
      <c r="N42" s="47">
        <v>1.2</v>
      </c>
      <c r="O42" s="48">
        <f t="shared" si="0"/>
        <v>1.1160000000000001</v>
      </c>
      <c r="P42" s="49">
        <f t="shared" si="1"/>
        <v>1.44</v>
      </c>
    </row>
    <row r="43" spans="1:16" ht="15.75" thickBot="1" x14ac:dyDescent="0.3">
      <c r="A43" s="43"/>
      <c r="B43" s="119" t="s">
        <v>349</v>
      </c>
      <c r="C43" s="120"/>
      <c r="D43" s="120"/>
      <c r="E43" s="120"/>
      <c r="F43" s="120"/>
      <c r="G43" s="120"/>
      <c r="H43" s="121"/>
      <c r="I43" s="43" t="s">
        <v>355</v>
      </c>
      <c r="J43" s="85" t="s">
        <v>356</v>
      </c>
      <c r="K43" s="44" t="s">
        <v>650</v>
      </c>
      <c r="L43" s="46"/>
      <c r="M43" s="46"/>
      <c r="N43" s="47">
        <v>6.5</v>
      </c>
      <c r="O43" s="48">
        <f t="shared" si="0"/>
        <v>6.0449999999999999</v>
      </c>
      <c r="P43" s="49">
        <f t="shared" si="1"/>
        <v>7.8</v>
      </c>
    </row>
    <row r="44" spans="1:16" ht="15.75" thickBot="1" x14ac:dyDescent="0.3">
      <c r="A44" s="43" t="s">
        <v>353</v>
      </c>
      <c r="B44" s="85" t="s">
        <v>354</v>
      </c>
      <c r="C44" s="44" t="s">
        <v>653</v>
      </c>
      <c r="D44" s="46"/>
      <c r="E44" s="46"/>
      <c r="F44" s="55">
        <v>0.75</v>
      </c>
      <c r="G44" s="48">
        <f t="shared" si="2"/>
        <v>0.69750000000000001</v>
      </c>
      <c r="H44" s="49">
        <f t="shared" si="3"/>
        <v>0.89999999999999991</v>
      </c>
      <c r="I44" s="43" t="s">
        <v>359</v>
      </c>
      <c r="J44" s="85" t="s">
        <v>356</v>
      </c>
      <c r="K44" s="44" t="s">
        <v>648</v>
      </c>
      <c r="L44" s="46"/>
      <c r="M44" s="46"/>
      <c r="N44" s="47">
        <v>7.5</v>
      </c>
      <c r="O44" s="48">
        <f t="shared" si="0"/>
        <v>6.9750000000000005</v>
      </c>
      <c r="P44" s="49">
        <f t="shared" si="1"/>
        <v>9</v>
      </c>
    </row>
    <row r="45" spans="1:16" ht="15.75" thickBot="1" x14ac:dyDescent="0.3">
      <c r="A45" s="43" t="s">
        <v>357</v>
      </c>
      <c r="B45" s="85" t="s">
        <v>358</v>
      </c>
      <c r="C45" s="44" t="s">
        <v>653</v>
      </c>
      <c r="D45" s="46"/>
      <c r="E45" s="46"/>
      <c r="F45" s="54"/>
      <c r="G45" s="48">
        <f t="shared" si="2"/>
        <v>0</v>
      </c>
      <c r="H45" s="49">
        <f t="shared" si="3"/>
        <v>0</v>
      </c>
      <c r="I45" s="43"/>
      <c r="J45" s="119" t="s">
        <v>362</v>
      </c>
      <c r="K45" s="120"/>
      <c r="L45" s="120"/>
      <c r="M45" s="120"/>
      <c r="N45" s="120"/>
      <c r="O45" s="120"/>
      <c r="P45" s="121"/>
    </row>
    <row r="46" spans="1:16" ht="15.75" thickBot="1" x14ac:dyDescent="0.3">
      <c r="A46" s="43" t="s">
        <v>360</v>
      </c>
      <c r="B46" s="85" t="s">
        <v>361</v>
      </c>
      <c r="C46" s="44" t="s">
        <v>648</v>
      </c>
      <c r="D46" s="46"/>
      <c r="E46" s="46"/>
      <c r="F46" s="54"/>
      <c r="G46" s="48">
        <f t="shared" si="2"/>
        <v>0</v>
      </c>
      <c r="H46" s="49">
        <f t="shared" si="3"/>
        <v>0</v>
      </c>
      <c r="I46" s="43" t="s">
        <v>365</v>
      </c>
      <c r="J46" s="85" t="s">
        <v>366</v>
      </c>
      <c r="K46" s="44" t="s">
        <v>649</v>
      </c>
      <c r="L46" s="46"/>
      <c r="M46" s="46"/>
      <c r="N46" s="47">
        <v>2.8</v>
      </c>
      <c r="O46" s="48">
        <f t="shared" si="0"/>
        <v>2.6040000000000001</v>
      </c>
      <c r="P46" s="49">
        <f t="shared" si="1"/>
        <v>3.36</v>
      </c>
    </row>
    <row r="47" spans="1:16" ht="15.75" thickBot="1" x14ac:dyDescent="0.3">
      <c r="A47" s="43" t="s">
        <v>363</v>
      </c>
      <c r="B47" s="85" t="s">
        <v>364</v>
      </c>
      <c r="C47" s="44" t="s">
        <v>653</v>
      </c>
      <c r="D47" s="46"/>
      <c r="E47" s="46"/>
      <c r="F47" s="54">
        <v>1.8</v>
      </c>
      <c r="G47" s="48">
        <f t="shared" si="2"/>
        <v>1.6740000000000002</v>
      </c>
      <c r="H47" s="49">
        <f t="shared" si="3"/>
        <v>2.16</v>
      </c>
      <c r="I47" s="43" t="s">
        <v>367</v>
      </c>
      <c r="J47" s="85" t="s">
        <v>368</v>
      </c>
      <c r="K47" s="44" t="s">
        <v>648</v>
      </c>
      <c r="L47" s="46"/>
      <c r="M47" s="46"/>
      <c r="N47" s="47">
        <v>1.1000000000000001</v>
      </c>
      <c r="O47" s="48">
        <f t="shared" si="0"/>
        <v>1.0230000000000001</v>
      </c>
      <c r="P47" s="49">
        <f t="shared" si="1"/>
        <v>1.32</v>
      </c>
    </row>
    <row r="48" spans="1:16" ht="15.75" thickBot="1" x14ac:dyDescent="0.3">
      <c r="A48" s="43"/>
      <c r="B48" s="119" t="s">
        <v>96</v>
      </c>
      <c r="C48" s="120"/>
      <c r="D48" s="120"/>
      <c r="E48" s="120"/>
      <c r="F48" s="120"/>
      <c r="G48" s="120"/>
      <c r="H48" s="121"/>
      <c r="I48" s="43" t="s">
        <v>371</v>
      </c>
      <c r="J48" s="85" t="s">
        <v>368</v>
      </c>
      <c r="K48" s="44" t="s">
        <v>653</v>
      </c>
      <c r="L48" s="46"/>
      <c r="M48" s="46"/>
      <c r="N48" s="47">
        <v>1</v>
      </c>
      <c r="O48" s="48">
        <f t="shared" si="0"/>
        <v>0.93</v>
      </c>
      <c r="P48" s="49">
        <f t="shared" si="1"/>
        <v>1.2</v>
      </c>
    </row>
    <row r="49" spans="1:16" ht="15.75" thickBot="1" x14ac:dyDescent="0.3">
      <c r="A49" s="43" t="s">
        <v>369</v>
      </c>
      <c r="B49" s="85" t="s">
        <v>370</v>
      </c>
      <c r="C49" s="44" t="s">
        <v>648</v>
      </c>
      <c r="D49" s="45"/>
      <c r="E49" s="46"/>
      <c r="F49" s="55">
        <v>2.8</v>
      </c>
      <c r="G49" s="48">
        <f t="shared" si="2"/>
        <v>2.6040000000000001</v>
      </c>
      <c r="H49" s="49">
        <f t="shared" si="3"/>
        <v>3.36</v>
      </c>
      <c r="I49" s="43" t="s">
        <v>374</v>
      </c>
      <c r="J49" s="85" t="s">
        <v>375</v>
      </c>
      <c r="K49" s="44" t="s">
        <v>653</v>
      </c>
      <c r="L49" s="46"/>
      <c r="M49" s="46"/>
      <c r="N49" s="47">
        <v>1.8</v>
      </c>
      <c r="O49" s="48">
        <f t="shared" si="0"/>
        <v>1.6740000000000002</v>
      </c>
      <c r="P49" s="49">
        <f t="shared" si="1"/>
        <v>2.16</v>
      </c>
    </row>
    <row r="50" spans="1:16" ht="15.75" thickBot="1" x14ac:dyDescent="0.3">
      <c r="A50" s="43" t="s">
        <v>372</v>
      </c>
      <c r="B50" s="85" t="s">
        <v>373</v>
      </c>
      <c r="C50" s="44" t="s">
        <v>650</v>
      </c>
      <c r="D50" s="45"/>
      <c r="E50" s="46"/>
      <c r="F50" s="55">
        <v>1.8</v>
      </c>
      <c r="G50" s="48">
        <f t="shared" si="2"/>
        <v>1.6740000000000002</v>
      </c>
      <c r="H50" s="49">
        <f t="shared" si="3"/>
        <v>2.16</v>
      </c>
      <c r="I50" s="43" t="s">
        <v>378</v>
      </c>
      <c r="J50" s="85" t="s">
        <v>379</v>
      </c>
      <c r="K50" s="44" t="s">
        <v>648</v>
      </c>
      <c r="L50" s="46"/>
      <c r="M50" s="44"/>
      <c r="N50" s="47">
        <v>2.5</v>
      </c>
      <c r="O50" s="48">
        <f t="shared" si="0"/>
        <v>2.3250000000000002</v>
      </c>
      <c r="P50" s="49">
        <f t="shared" si="1"/>
        <v>3</v>
      </c>
    </row>
    <row r="51" spans="1:16" ht="15.75" thickBot="1" x14ac:dyDescent="0.3">
      <c r="A51" s="43" t="s">
        <v>376</v>
      </c>
      <c r="B51" s="85" t="s">
        <v>377</v>
      </c>
      <c r="C51" s="44" t="s">
        <v>653</v>
      </c>
      <c r="D51" s="46"/>
      <c r="E51" s="46">
        <v>12</v>
      </c>
      <c r="F51" s="54">
        <v>1.8</v>
      </c>
      <c r="G51" s="48">
        <f t="shared" si="2"/>
        <v>1.6740000000000002</v>
      </c>
      <c r="H51" s="49">
        <f t="shared" si="3"/>
        <v>2.16</v>
      </c>
      <c r="I51" s="43" t="s">
        <v>382</v>
      </c>
      <c r="J51" s="85" t="s">
        <v>383</v>
      </c>
      <c r="K51" s="44" t="s">
        <v>653</v>
      </c>
      <c r="L51" s="46"/>
      <c r="M51" s="46"/>
      <c r="N51" s="47">
        <v>5.95</v>
      </c>
      <c r="O51" s="48">
        <f t="shared" si="0"/>
        <v>5.5335000000000001</v>
      </c>
      <c r="P51" s="49">
        <f t="shared" si="1"/>
        <v>7.14</v>
      </c>
    </row>
    <row r="52" spans="1:16" ht="15.75" thickBot="1" x14ac:dyDescent="0.3">
      <c r="A52" s="43" t="s">
        <v>380</v>
      </c>
      <c r="B52" s="85" t="s">
        <v>381</v>
      </c>
      <c r="C52" s="44" t="s">
        <v>650</v>
      </c>
      <c r="D52" s="46"/>
      <c r="E52" s="46"/>
      <c r="F52" s="54"/>
      <c r="G52" s="48">
        <f t="shared" si="2"/>
        <v>0</v>
      </c>
      <c r="H52" s="49">
        <f t="shared" si="3"/>
        <v>0</v>
      </c>
      <c r="I52" s="43" t="s">
        <v>388</v>
      </c>
      <c r="J52" s="85" t="s">
        <v>389</v>
      </c>
      <c r="K52" s="44" t="s">
        <v>648</v>
      </c>
      <c r="L52" s="46"/>
      <c r="M52" s="46"/>
      <c r="N52" s="47">
        <v>2.95</v>
      </c>
      <c r="O52" s="48">
        <f t="shared" si="0"/>
        <v>2.7435000000000005</v>
      </c>
      <c r="P52" s="49">
        <f t="shared" si="1"/>
        <v>3.54</v>
      </c>
    </row>
    <row r="53" spans="1:16" ht="15.75" thickBot="1" x14ac:dyDescent="0.3">
      <c r="A53" s="43" t="s">
        <v>384</v>
      </c>
      <c r="B53" s="85" t="s">
        <v>385</v>
      </c>
      <c r="C53" s="44" t="s">
        <v>650</v>
      </c>
      <c r="D53" s="46"/>
      <c r="E53" s="46"/>
      <c r="F53" s="54"/>
      <c r="G53" s="48">
        <f t="shared" si="2"/>
        <v>0</v>
      </c>
      <c r="H53" s="49">
        <f t="shared" si="3"/>
        <v>0</v>
      </c>
      <c r="I53" s="43" t="s">
        <v>392</v>
      </c>
      <c r="J53" s="85" t="s">
        <v>393</v>
      </c>
      <c r="K53" s="44" t="s">
        <v>654</v>
      </c>
      <c r="L53" s="46"/>
      <c r="M53" s="46">
        <v>6</v>
      </c>
      <c r="N53" s="47">
        <v>1.8</v>
      </c>
      <c r="O53" s="48">
        <f t="shared" si="0"/>
        <v>1.6740000000000002</v>
      </c>
      <c r="P53" s="49">
        <f t="shared" si="1"/>
        <v>2.16</v>
      </c>
    </row>
    <row r="54" spans="1:16" ht="15.75" thickBot="1" x14ac:dyDescent="0.3">
      <c r="A54" s="43" t="s">
        <v>386</v>
      </c>
      <c r="B54" s="85" t="s">
        <v>387</v>
      </c>
      <c r="C54" s="44" t="s">
        <v>648</v>
      </c>
      <c r="D54" s="45"/>
      <c r="E54" s="46"/>
      <c r="F54" s="54"/>
      <c r="G54" s="48">
        <f t="shared" si="2"/>
        <v>0</v>
      </c>
      <c r="H54" s="49">
        <f t="shared" si="3"/>
        <v>0</v>
      </c>
      <c r="I54" s="43" t="s">
        <v>398</v>
      </c>
      <c r="J54" s="85" t="s">
        <v>399</v>
      </c>
      <c r="K54" s="44" t="s">
        <v>654</v>
      </c>
      <c r="L54" s="46"/>
      <c r="M54" s="44"/>
      <c r="N54" s="47">
        <v>1.8</v>
      </c>
      <c r="O54" s="48">
        <f t="shared" si="0"/>
        <v>1.6740000000000002</v>
      </c>
      <c r="P54" s="49">
        <f t="shared" si="1"/>
        <v>2.16</v>
      </c>
    </row>
    <row r="55" spans="1:16" ht="15.75" thickBot="1" x14ac:dyDescent="0.3">
      <c r="A55" s="43" t="s">
        <v>390</v>
      </c>
      <c r="B55" s="85" t="s">
        <v>381</v>
      </c>
      <c r="C55" s="44" t="s">
        <v>654</v>
      </c>
      <c r="D55" s="61"/>
      <c r="E55" s="61"/>
      <c r="F55" s="54">
        <v>2.95</v>
      </c>
      <c r="G55" s="48">
        <f t="shared" si="2"/>
        <v>2.7435000000000005</v>
      </c>
      <c r="H55" s="49">
        <f t="shared" si="3"/>
        <v>3.54</v>
      </c>
      <c r="I55" s="43" t="s">
        <v>402</v>
      </c>
      <c r="J55" s="85" t="s">
        <v>403</v>
      </c>
      <c r="K55" s="44" t="s">
        <v>653</v>
      </c>
      <c r="L55" s="46"/>
      <c r="M55" s="44"/>
      <c r="N55" s="47">
        <v>4.8</v>
      </c>
      <c r="O55" s="48">
        <f t="shared" si="0"/>
        <v>4.4640000000000004</v>
      </c>
      <c r="P55" s="49">
        <f t="shared" si="1"/>
        <v>5.76</v>
      </c>
    </row>
    <row r="56" spans="1:16" ht="15.75" thickBot="1" x14ac:dyDescent="0.3">
      <c r="A56" s="43" t="s">
        <v>391</v>
      </c>
      <c r="B56" s="85" t="s">
        <v>385</v>
      </c>
      <c r="C56" s="44" t="s">
        <v>648</v>
      </c>
      <c r="D56" s="61"/>
      <c r="E56" s="61"/>
      <c r="F56" s="54"/>
      <c r="G56" s="48">
        <f t="shared" si="2"/>
        <v>0</v>
      </c>
      <c r="H56" s="49">
        <f t="shared" si="3"/>
        <v>0</v>
      </c>
      <c r="I56" s="63"/>
      <c r="J56" s="70"/>
      <c r="K56" s="65"/>
      <c r="L56" s="67"/>
      <c r="M56" s="71"/>
      <c r="N56" s="68"/>
      <c r="O56" s="69"/>
      <c r="P56" s="69"/>
    </row>
    <row r="57" spans="1:16" ht="15.75" thickBot="1" x14ac:dyDescent="0.3">
      <c r="A57" s="43" t="s">
        <v>394</v>
      </c>
      <c r="B57" s="85" t="s">
        <v>395</v>
      </c>
      <c r="C57" s="44" t="s">
        <v>650</v>
      </c>
      <c r="D57" s="61"/>
      <c r="E57" s="61"/>
      <c r="F57" s="54">
        <v>1.95</v>
      </c>
      <c r="G57" s="48">
        <f t="shared" si="2"/>
        <v>1.8135000000000001</v>
      </c>
      <c r="H57" s="49">
        <f t="shared" si="3"/>
        <v>2.34</v>
      </c>
      <c r="I57" s="63"/>
      <c r="J57" s="70"/>
      <c r="K57" s="65"/>
      <c r="L57" s="67"/>
      <c r="M57" s="71"/>
      <c r="N57" s="68"/>
      <c r="O57" s="69"/>
      <c r="P57" s="69"/>
    </row>
    <row r="58" spans="1:16" ht="15.75" thickBot="1" x14ac:dyDescent="0.3">
      <c r="A58" s="43" t="s">
        <v>396</v>
      </c>
      <c r="B58" s="85" t="s">
        <v>397</v>
      </c>
      <c r="C58" s="44" t="s">
        <v>650</v>
      </c>
      <c r="D58" s="46"/>
      <c r="E58" s="46"/>
      <c r="F58" s="47"/>
      <c r="G58" s="48">
        <f t="shared" si="2"/>
        <v>0</v>
      </c>
      <c r="H58" s="49">
        <f t="shared" si="3"/>
        <v>0</v>
      </c>
      <c r="I58" s="63"/>
      <c r="J58" s="70"/>
      <c r="K58" s="65"/>
      <c r="L58" s="67"/>
      <c r="M58" s="71"/>
      <c r="N58" s="68"/>
      <c r="O58" s="69"/>
      <c r="P58" s="69"/>
    </row>
    <row r="59" spans="1:16" ht="15.75" thickBot="1" x14ac:dyDescent="0.3">
      <c r="A59" s="43" t="s">
        <v>400</v>
      </c>
      <c r="B59" s="85" t="s">
        <v>401</v>
      </c>
      <c r="C59" s="44" t="s">
        <v>654</v>
      </c>
      <c r="D59" s="46"/>
      <c r="E59" s="46"/>
      <c r="F59" s="54">
        <v>2.95</v>
      </c>
      <c r="G59" s="48">
        <f t="shared" si="2"/>
        <v>2.7435000000000005</v>
      </c>
      <c r="H59" s="49">
        <f t="shared" si="3"/>
        <v>3.54</v>
      </c>
      <c r="I59" s="63"/>
      <c r="J59" s="70"/>
      <c r="K59" s="65"/>
      <c r="L59" s="67"/>
      <c r="M59" s="71"/>
      <c r="N59" s="68"/>
      <c r="O59" s="69"/>
      <c r="P59" s="69"/>
    </row>
    <row r="60" spans="1:16" ht="15.75" thickBot="1" x14ac:dyDescent="0.3">
      <c r="A60" s="43" t="s">
        <v>404</v>
      </c>
      <c r="B60" s="85" t="s">
        <v>405</v>
      </c>
      <c r="C60" s="44" t="s">
        <v>654</v>
      </c>
      <c r="D60" s="46"/>
      <c r="E60" s="46"/>
      <c r="F60" s="54">
        <v>2.5</v>
      </c>
      <c r="G60" s="48">
        <f t="shared" si="2"/>
        <v>2.3250000000000002</v>
      </c>
      <c r="H60" s="49">
        <f t="shared" si="3"/>
        <v>3</v>
      </c>
      <c r="I60" s="63"/>
      <c r="J60" s="70"/>
      <c r="K60" s="65"/>
      <c r="L60" s="67"/>
      <c r="M60" s="71"/>
      <c r="N60" s="68"/>
      <c r="O60" s="69"/>
      <c r="P60" s="69"/>
    </row>
    <row r="61" spans="1:16" ht="15.75" thickBot="1" x14ac:dyDescent="0.3">
      <c r="A61" s="43" t="s">
        <v>406</v>
      </c>
      <c r="B61" s="85" t="s">
        <v>407</v>
      </c>
      <c r="C61" s="44" t="s">
        <v>654</v>
      </c>
      <c r="D61" s="46"/>
      <c r="E61" s="46"/>
      <c r="F61" s="54">
        <v>2.8</v>
      </c>
      <c r="G61" s="48">
        <f t="shared" si="2"/>
        <v>2.6040000000000001</v>
      </c>
      <c r="H61" s="49">
        <f t="shared" si="3"/>
        <v>3.36</v>
      </c>
      <c r="I61" s="63"/>
      <c r="J61" s="70"/>
      <c r="K61" s="65"/>
      <c r="L61" s="67"/>
      <c r="M61" s="71"/>
      <c r="N61" s="68"/>
      <c r="O61" s="69"/>
      <c r="P61" s="69"/>
    </row>
    <row r="62" spans="1:16" ht="15.75" thickBot="1" x14ac:dyDescent="0.3">
      <c r="A62" s="62"/>
      <c r="B62" s="119" t="s">
        <v>408</v>
      </c>
      <c r="C62" s="120"/>
      <c r="D62" s="120"/>
      <c r="E62" s="120"/>
      <c r="F62" s="120"/>
      <c r="G62" s="120"/>
      <c r="H62" s="121"/>
      <c r="I62" s="63"/>
      <c r="J62" s="70"/>
      <c r="K62" s="65"/>
      <c r="L62" s="67"/>
      <c r="M62" s="71"/>
      <c r="N62" s="68"/>
      <c r="O62" s="69"/>
      <c r="P62" s="69"/>
    </row>
    <row r="63" spans="1:16" ht="15.75" thickBot="1" x14ac:dyDescent="0.3">
      <c r="A63" s="43" t="s">
        <v>409</v>
      </c>
      <c r="B63" s="85" t="s">
        <v>410</v>
      </c>
      <c r="C63" s="44" t="s">
        <v>648</v>
      </c>
      <c r="D63" s="56"/>
      <c r="E63" s="46" t="s">
        <v>344</v>
      </c>
      <c r="F63" s="47">
        <v>2.2000000000000002</v>
      </c>
      <c r="G63" s="48">
        <f t="shared" si="2"/>
        <v>2.0460000000000003</v>
      </c>
      <c r="H63" s="49">
        <f t="shared" si="3"/>
        <v>2.64</v>
      </c>
      <c r="I63" s="63"/>
      <c r="J63" s="70"/>
      <c r="K63" s="65"/>
      <c r="L63" s="67"/>
      <c r="M63" s="71"/>
      <c r="N63" s="68"/>
      <c r="O63" s="69"/>
      <c r="P63" s="69"/>
    </row>
    <row r="64" spans="1:16" ht="15.75" thickBot="1" x14ac:dyDescent="0.3">
      <c r="A64" s="43" t="s">
        <v>411</v>
      </c>
      <c r="B64" s="85" t="s">
        <v>412</v>
      </c>
      <c r="C64" s="44" t="s">
        <v>648</v>
      </c>
      <c r="D64" s="56"/>
      <c r="E64" s="46"/>
      <c r="F64" s="47">
        <v>2.5</v>
      </c>
      <c r="G64" s="48">
        <f t="shared" si="2"/>
        <v>2.3250000000000002</v>
      </c>
      <c r="H64" s="49">
        <f t="shared" si="3"/>
        <v>3</v>
      </c>
      <c r="I64" s="63"/>
      <c r="J64" s="70"/>
      <c r="K64" s="65"/>
      <c r="L64" s="67"/>
      <c r="M64" s="71"/>
      <c r="N64" s="68"/>
      <c r="O64" s="69"/>
      <c r="P64" s="69"/>
    </row>
    <row r="65" spans="1:24" ht="15.75" thickBot="1" x14ac:dyDescent="0.3">
      <c r="A65" s="43" t="s">
        <v>413</v>
      </c>
      <c r="B65" s="85" t="s">
        <v>414</v>
      </c>
      <c r="C65" s="44" t="s">
        <v>649</v>
      </c>
      <c r="D65" s="56"/>
      <c r="E65" s="46"/>
      <c r="F65" s="47"/>
      <c r="G65" s="48">
        <f t="shared" si="2"/>
        <v>0</v>
      </c>
      <c r="H65" s="49">
        <f t="shared" si="3"/>
        <v>0</v>
      </c>
      <c r="I65" s="63"/>
      <c r="J65" s="70"/>
      <c r="K65" s="65"/>
      <c r="L65" s="67"/>
      <c r="M65" s="71"/>
      <c r="N65" s="68"/>
      <c r="O65" s="69"/>
      <c r="P65" s="69"/>
    </row>
    <row r="66" spans="1:24" x14ac:dyDescent="0.25">
      <c r="A66" s="43" t="s">
        <v>415</v>
      </c>
      <c r="B66" s="85" t="s">
        <v>416</v>
      </c>
      <c r="C66" s="44" t="s">
        <v>648</v>
      </c>
      <c r="D66" s="56"/>
      <c r="E66" s="46"/>
      <c r="F66" s="47">
        <v>7.5</v>
      </c>
      <c r="G66" s="48">
        <f t="shared" si="2"/>
        <v>6.9750000000000005</v>
      </c>
      <c r="H66" s="49">
        <f t="shared" si="3"/>
        <v>9</v>
      </c>
      <c r="I66" s="63"/>
      <c r="J66" s="70"/>
      <c r="K66" s="65"/>
      <c r="L66" s="67"/>
      <c r="M66" s="71"/>
      <c r="N66" s="68"/>
      <c r="O66" s="69"/>
      <c r="P66" s="69"/>
    </row>
    <row r="67" spans="1:24" x14ac:dyDescent="0.25">
      <c r="A67" s="63"/>
      <c r="B67" s="64"/>
      <c r="C67" s="65"/>
      <c r="D67" s="66"/>
      <c r="E67" s="67"/>
      <c r="F67" s="68"/>
      <c r="G67" s="70"/>
      <c r="H67" s="65"/>
      <c r="I67" s="67"/>
      <c r="J67" s="71"/>
      <c r="K67" s="68"/>
      <c r="L67" s="69"/>
      <c r="M67" s="69"/>
    </row>
    <row r="68" spans="1:24" s="72" customFormat="1" x14ac:dyDescent="0.25">
      <c r="A68" s="122" t="s">
        <v>647</v>
      </c>
      <c r="B68" s="122"/>
      <c r="C68" s="122"/>
      <c r="D68" s="122"/>
      <c r="E68" s="122"/>
      <c r="F68" s="122"/>
      <c r="G68" s="122"/>
      <c r="H68" s="122"/>
      <c r="I68" s="122"/>
      <c r="J68" s="122"/>
      <c r="K68" s="122"/>
      <c r="L68" s="122"/>
      <c r="M68" s="122"/>
      <c r="N68" s="122"/>
      <c r="O68" s="69"/>
      <c r="P68" s="69"/>
    </row>
    <row r="69" spans="1:24" s="72" customFormat="1" x14ac:dyDescent="0.25">
      <c r="A69" s="63"/>
      <c r="B69" s="64"/>
      <c r="C69" s="65"/>
      <c r="D69" s="66"/>
      <c r="E69" s="67"/>
      <c r="F69" s="68"/>
      <c r="G69" s="69"/>
      <c r="H69" s="69"/>
      <c r="I69" s="63"/>
      <c r="J69" s="70"/>
      <c r="K69" s="65"/>
      <c r="L69" s="67"/>
      <c r="M69" s="71"/>
      <c r="N69" s="68"/>
      <c r="O69" s="69"/>
      <c r="P69" s="69"/>
    </row>
    <row r="70" spans="1:24" s="72" customFormat="1" x14ac:dyDescent="0.25">
      <c r="A70" s="63"/>
      <c r="B70" s="64"/>
      <c r="C70" s="65"/>
      <c r="D70" s="66"/>
      <c r="E70" s="67"/>
      <c r="F70" s="68"/>
      <c r="G70" s="69"/>
      <c r="H70" s="69"/>
      <c r="I70" s="63"/>
      <c r="J70" s="70"/>
      <c r="K70" s="65"/>
      <c r="L70" s="67"/>
      <c r="M70" s="71"/>
      <c r="N70" s="68"/>
      <c r="O70" s="69"/>
      <c r="P70" s="69"/>
    </row>
    <row r="71" spans="1:24" s="72" customFormat="1" x14ac:dyDescent="0.25">
      <c r="A71" s="63"/>
      <c r="B71" s="64"/>
      <c r="C71" s="65"/>
      <c r="D71" s="66"/>
      <c r="E71" s="67"/>
      <c r="F71" s="68"/>
      <c r="G71" s="69"/>
      <c r="H71" s="69"/>
      <c r="I71" s="63"/>
      <c r="J71" s="70"/>
      <c r="K71" s="65"/>
      <c r="L71" s="67"/>
      <c r="M71" s="71"/>
      <c r="N71" s="68"/>
      <c r="O71" s="69"/>
      <c r="P71" s="69"/>
    </row>
    <row r="72" spans="1:24" s="72" customFormat="1" x14ac:dyDescent="0.25">
      <c r="A72" s="63"/>
      <c r="B72" s="64"/>
      <c r="C72" s="65"/>
      <c r="D72" s="66"/>
      <c r="E72" s="67"/>
      <c r="F72" s="68"/>
      <c r="G72" s="69"/>
      <c r="H72" s="69"/>
      <c r="I72" s="63"/>
      <c r="J72" s="70"/>
      <c r="K72" s="65"/>
      <c r="L72" s="67"/>
      <c r="M72" s="71"/>
      <c r="N72" s="68"/>
      <c r="O72" s="69"/>
      <c r="P72" s="69"/>
    </row>
    <row r="73" spans="1:24" s="72" customFormat="1" x14ac:dyDescent="0.25">
      <c r="A73" s="63"/>
      <c r="B73" s="64"/>
      <c r="C73" s="65"/>
      <c r="D73" s="66"/>
      <c r="E73" s="67"/>
      <c r="F73" s="68"/>
      <c r="G73" s="69"/>
      <c r="H73" s="69"/>
      <c r="I73" s="63"/>
      <c r="J73" s="70"/>
      <c r="K73" s="65"/>
      <c r="L73" s="67"/>
      <c r="M73" s="71"/>
      <c r="N73" s="68"/>
      <c r="O73" s="69"/>
      <c r="P73" s="69"/>
    </row>
    <row r="74" spans="1:24" s="72" customFormat="1" x14ac:dyDescent="0.25">
      <c r="A74" s="63"/>
      <c r="B74" s="64"/>
      <c r="C74" s="65"/>
      <c r="D74" s="66"/>
      <c r="E74" s="67"/>
      <c r="F74" s="68"/>
      <c r="G74" s="69"/>
      <c r="H74" s="69"/>
      <c r="I74" s="63"/>
      <c r="J74" s="70"/>
      <c r="K74" s="65"/>
      <c r="L74" s="67"/>
      <c r="M74" s="71"/>
      <c r="N74" s="68"/>
      <c r="O74" s="69"/>
      <c r="P74" s="69"/>
    </row>
    <row r="75" spans="1:24" s="72" customFormat="1" x14ac:dyDescent="0.25">
      <c r="A75" s="63"/>
      <c r="B75" s="64"/>
      <c r="C75" s="65"/>
      <c r="D75" s="66"/>
      <c r="E75" s="67"/>
      <c r="F75" s="68"/>
      <c r="G75" s="69"/>
      <c r="H75" s="69"/>
      <c r="I75" s="63"/>
      <c r="J75" s="70"/>
      <c r="K75" s="65"/>
      <c r="L75" s="67"/>
      <c r="M75" s="71"/>
      <c r="N75" s="68"/>
      <c r="O75" s="69"/>
      <c r="P75" s="69"/>
    </row>
    <row r="76" spans="1:24" s="72" customFormat="1" x14ac:dyDescent="0.25">
      <c r="A76" s="63"/>
      <c r="B76" s="64"/>
      <c r="C76" s="65"/>
      <c r="D76" s="66"/>
      <c r="E76" s="67"/>
      <c r="F76" s="68"/>
      <c r="G76" s="69"/>
      <c r="H76" s="69"/>
      <c r="I76" s="63"/>
      <c r="J76" s="70"/>
      <c r="K76" s="65"/>
      <c r="L76" s="67"/>
      <c r="M76" s="71"/>
      <c r="N76" s="68"/>
      <c r="O76" s="69"/>
      <c r="P76" s="69"/>
    </row>
    <row r="77" spans="1:24" s="72" customFormat="1" ht="15.75" thickBot="1" x14ac:dyDescent="0.3">
      <c r="A77" s="63"/>
      <c r="B77" s="64"/>
      <c r="C77" s="65"/>
      <c r="D77" s="66"/>
      <c r="E77" s="67"/>
      <c r="F77" s="68"/>
      <c r="G77" s="69"/>
      <c r="H77" s="69"/>
      <c r="I77" s="63"/>
      <c r="J77" s="70"/>
      <c r="K77" s="65"/>
      <c r="L77" s="67"/>
      <c r="M77" s="71"/>
      <c r="N77" s="68"/>
      <c r="O77" s="69"/>
      <c r="P77" s="69"/>
    </row>
    <row r="78" spans="1:24" ht="15" customHeight="1" x14ac:dyDescent="0.25">
      <c r="A78" s="117" t="s">
        <v>0</v>
      </c>
      <c r="B78" s="117" t="s">
        <v>1</v>
      </c>
      <c r="C78" s="117" t="s">
        <v>2</v>
      </c>
      <c r="D78" s="117" t="s">
        <v>3</v>
      </c>
      <c r="E78" s="117" t="s">
        <v>224</v>
      </c>
      <c r="F78" s="117" t="s">
        <v>4</v>
      </c>
      <c r="G78" s="117" t="s">
        <v>670</v>
      </c>
      <c r="H78" s="117" t="s">
        <v>645</v>
      </c>
      <c r="I78" s="117" t="s">
        <v>0</v>
      </c>
      <c r="J78" s="117" t="s">
        <v>1</v>
      </c>
      <c r="K78" s="117" t="s">
        <v>2</v>
      </c>
      <c r="L78" s="117" t="s">
        <v>3</v>
      </c>
      <c r="M78" s="117" t="s">
        <v>224</v>
      </c>
      <c r="N78" s="117" t="s">
        <v>4</v>
      </c>
      <c r="O78" s="117" t="s">
        <v>670</v>
      </c>
      <c r="P78" s="117" t="s">
        <v>645</v>
      </c>
      <c r="S78" s="1"/>
      <c r="V78" s="39"/>
      <c r="W78" s="35"/>
      <c r="X78" s="35"/>
    </row>
    <row r="79" spans="1:24" ht="15.75" customHeight="1" thickBot="1" x14ac:dyDescent="0.3">
      <c r="A79" s="118"/>
      <c r="B79" s="118"/>
      <c r="C79" s="118"/>
      <c r="D79" s="118"/>
      <c r="E79" s="118"/>
      <c r="F79" s="118"/>
      <c r="G79" s="118"/>
      <c r="H79" s="118" t="s">
        <v>6</v>
      </c>
      <c r="I79" s="118"/>
      <c r="J79" s="118"/>
      <c r="K79" s="118"/>
      <c r="L79" s="118"/>
      <c r="M79" s="118"/>
      <c r="N79" s="118"/>
      <c r="O79" s="118"/>
      <c r="P79" s="118" t="s">
        <v>6</v>
      </c>
      <c r="S79" s="1"/>
      <c r="V79" s="39"/>
      <c r="W79" s="35"/>
      <c r="X79" s="35"/>
    </row>
    <row r="80" spans="1:24" ht="15.75" thickBot="1" x14ac:dyDescent="0.3">
      <c r="A80" s="35"/>
      <c r="B80" s="123" t="s">
        <v>417</v>
      </c>
      <c r="C80" s="124"/>
      <c r="D80" s="124"/>
      <c r="E80" s="124"/>
      <c r="F80" s="124"/>
      <c r="G80" s="124"/>
      <c r="H80" s="125"/>
      <c r="I80" s="73"/>
      <c r="J80" s="119" t="s">
        <v>418</v>
      </c>
      <c r="K80" s="120"/>
      <c r="L80" s="120"/>
      <c r="M80" s="120"/>
      <c r="N80" s="120"/>
      <c r="O80" s="120"/>
      <c r="P80" s="121"/>
    </row>
    <row r="81" spans="1:16" ht="15.75" thickBot="1" x14ac:dyDescent="0.3">
      <c r="A81" s="74" t="s">
        <v>419</v>
      </c>
      <c r="B81" s="85" t="s">
        <v>420</v>
      </c>
      <c r="C81" s="44" t="s">
        <v>653</v>
      </c>
      <c r="D81" s="45"/>
      <c r="E81" s="46">
        <v>6</v>
      </c>
      <c r="F81" s="54">
        <v>5.8</v>
      </c>
      <c r="G81" s="75">
        <f>F81*0.93</f>
        <v>5.3940000000000001</v>
      </c>
      <c r="H81" s="76">
        <f t="shared" ref="H81:H139" si="4">F81*1.2</f>
        <v>6.96</v>
      </c>
      <c r="I81" s="74" t="s">
        <v>421</v>
      </c>
      <c r="J81" s="85" t="s">
        <v>422</v>
      </c>
      <c r="K81" s="44" t="s">
        <v>648</v>
      </c>
      <c r="L81" s="46"/>
      <c r="M81" s="77">
        <v>10</v>
      </c>
      <c r="N81" s="54">
        <v>1</v>
      </c>
      <c r="O81" s="48">
        <f>N81*0.93</f>
        <v>0.93</v>
      </c>
      <c r="P81" s="49">
        <f>N81*1.2</f>
        <v>1.2</v>
      </c>
    </row>
    <row r="82" spans="1:16" ht="15.75" thickBot="1" x14ac:dyDescent="0.3">
      <c r="A82" s="74" t="s">
        <v>423</v>
      </c>
      <c r="B82" s="85" t="s">
        <v>420</v>
      </c>
      <c r="C82" s="44" t="s">
        <v>648</v>
      </c>
      <c r="D82" s="45"/>
      <c r="E82" s="46">
        <v>6</v>
      </c>
      <c r="F82" s="54"/>
      <c r="G82" s="75">
        <f t="shared" ref="G82:G139" si="5">F82*0.93</f>
        <v>0</v>
      </c>
      <c r="H82" s="76">
        <f t="shared" si="4"/>
        <v>0</v>
      </c>
      <c r="I82" s="74" t="s">
        <v>424</v>
      </c>
      <c r="J82" s="85" t="s">
        <v>425</v>
      </c>
      <c r="K82" s="44" t="s">
        <v>648</v>
      </c>
      <c r="L82" s="46"/>
      <c r="M82" s="44">
        <v>5</v>
      </c>
      <c r="N82" s="54">
        <v>2.5</v>
      </c>
      <c r="O82" s="48">
        <f t="shared" ref="O82:O97" si="6">N82*0.93</f>
        <v>2.3250000000000002</v>
      </c>
      <c r="P82" s="49">
        <f t="shared" ref="P82:P97" si="7">N82*1.2</f>
        <v>3</v>
      </c>
    </row>
    <row r="83" spans="1:16" ht="15.75" thickBot="1" x14ac:dyDescent="0.3">
      <c r="A83" s="74" t="s">
        <v>426</v>
      </c>
      <c r="B83" s="85" t="s">
        <v>427</v>
      </c>
      <c r="C83" s="44" t="s">
        <v>648</v>
      </c>
      <c r="D83" s="45"/>
      <c r="E83" s="46" t="s">
        <v>428</v>
      </c>
      <c r="F83" s="54">
        <v>6.8</v>
      </c>
      <c r="G83" s="75">
        <f t="shared" si="5"/>
        <v>6.3239999999999998</v>
      </c>
      <c r="H83" s="76">
        <f t="shared" si="4"/>
        <v>8.16</v>
      </c>
      <c r="I83" s="74" t="s">
        <v>434</v>
      </c>
      <c r="J83" s="85" t="s">
        <v>435</v>
      </c>
      <c r="K83" s="44" t="s">
        <v>648</v>
      </c>
      <c r="L83" s="46"/>
      <c r="M83" s="44" t="s">
        <v>436</v>
      </c>
      <c r="N83" s="54">
        <v>2.95</v>
      </c>
      <c r="O83" s="48">
        <f t="shared" si="6"/>
        <v>2.7435000000000005</v>
      </c>
      <c r="P83" s="49">
        <f t="shared" si="7"/>
        <v>3.54</v>
      </c>
    </row>
    <row r="84" spans="1:16" ht="15.75" thickBot="1" x14ac:dyDescent="0.3">
      <c r="A84" s="74" t="s">
        <v>429</v>
      </c>
      <c r="B84" s="85" t="s">
        <v>430</v>
      </c>
      <c r="C84" s="44" t="s">
        <v>648</v>
      </c>
      <c r="D84" s="78"/>
      <c r="E84" s="46" t="s">
        <v>428</v>
      </c>
      <c r="F84" s="54">
        <v>3.8</v>
      </c>
      <c r="G84" s="75">
        <f t="shared" si="5"/>
        <v>3.5339999999999998</v>
      </c>
      <c r="H84" s="76">
        <f t="shared" si="4"/>
        <v>4.5599999999999996</v>
      </c>
      <c r="I84" s="74" t="s">
        <v>439</v>
      </c>
      <c r="J84" s="85" t="s">
        <v>440</v>
      </c>
      <c r="K84" s="44" t="s">
        <v>648</v>
      </c>
      <c r="L84" s="46"/>
      <c r="M84" s="77">
        <v>5</v>
      </c>
      <c r="N84" s="54">
        <v>2.5</v>
      </c>
      <c r="O84" s="48">
        <f t="shared" si="6"/>
        <v>2.3250000000000002</v>
      </c>
      <c r="P84" s="49">
        <f t="shared" si="7"/>
        <v>3</v>
      </c>
    </row>
    <row r="85" spans="1:16" ht="15.75" thickBot="1" x14ac:dyDescent="0.3">
      <c r="A85" s="74" t="s">
        <v>431</v>
      </c>
      <c r="B85" s="85" t="s">
        <v>432</v>
      </c>
      <c r="C85" s="44" t="s">
        <v>653</v>
      </c>
      <c r="D85" s="45"/>
      <c r="E85" s="46" t="s">
        <v>433</v>
      </c>
      <c r="F85" s="54">
        <v>1.4</v>
      </c>
      <c r="G85" s="75">
        <f t="shared" si="5"/>
        <v>1.302</v>
      </c>
      <c r="H85" s="76">
        <f t="shared" si="4"/>
        <v>1.68</v>
      </c>
      <c r="I85" s="74" t="s">
        <v>444</v>
      </c>
      <c r="J85" s="85" t="s">
        <v>445</v>
      </c>
      <c r="K85" s="44" t="s">
        <v>648</v>
      </c>
      <c r="L85" s="46"/>
      <c r="M85" s="77">
        <v>12.5</v>
      </c>
      <c r="N85" s="54">
        <v>1.1000000000000001</v>
      </c>
      <c r="O85" s="48">
        <f t="shared" si="6"/>
        <v>1.0230000000000001</v>
      </c>
      <c r="P85" s="49">
        <f t="shared" si="7"/>
        <v>1.32</v>
      </c>
    </row>
    <row r="86" spans="1:16" ht="15.75" thickBot="1" x14ac:dyDescent="0.3">
      <c r="A86" s="74" t="s">
        <v>437</v>
      </c>
      <c r="B86" s="85" t="s">
        <v>438</v>
      </c>
      <c r="C86" s="44" t="s">
        <v>648</v>
      </c>
      <c r="D86" s="45"/>
      <c r="E86" s="46"/>
      <c r="F86" s="54">
        <v>5.8</v>
      </c>
      <c r="G86" s="75">
        <f t="shared" si="5"/>
        <v>5.3940000000000001</v>
      </c>
      <c r="H86" s="76">
        <f t="shared" si="4"/>
        <v>6.96</v>
      </c>
      <c r="I86" s="74" t="s">
        <v>447</v>
      </c>
      <c r="J86" s="85" t="s">
        <v>448</v>
      </c>
      <c r="K86" s="44" t="s">
        <v>648</v>
      </c>
      <c r="L86" s="46"/>
      <c r="M86" s="77">
        <v>12.5</v>
      </c>
      <c r="N86" s="54">
        <v>1.1000000000000001</v>
      </c>
      <c r="O86" s="48">
        <f t="shared" si="6"/>
        <v>1.0230000000000001</v>
      </c>
      <c r="P86" s="49">
        <f t="shared" si="7"/>
        <v>1.32</v>
      </c>
    </row>
    <row r="87" spans="1:16" ht="15.75" thickBot="1" x14ac:dyDescent="0.3">
      <c r="A87" s="74" t="s">
        <v>441</v>
      </c>
      <c r="B87" s="85" t="s">
        <v>442</v>
      </c>
      <c r="C87" s="44" t="s">
        <v>648</v>
      </c>
      <c r="D87" s="45"/>
      <c r="E87" s="46" t="s">
        <v>443</v>
      </c>
      <c r="F87" s="54">
        <v>6.8</v>
      </c>
      <c r="G87" s="75">
        <f t="shared" si="5"/>
        <v>6.3239999999999998</v>
      </c>
      <c r="H87" s="76">
        <f t="shared" si="4"/>
        <v>8.16</v>
      </c>
      <c r="I87" s="74" t="s">
        <v>452</v>
      </c>
      <c r="J87" s="85" t="s">
        <v>453</v>
      </c>
      <c r="K87" s="44" t="s">
        <v>648</v>
      </c>
      <c r="L87" s="46"/>
      <c r="M87" s="77">
        <v>12.5</v>
      </c>
      <c r="N87" s="54">
        <v>1.4</v>
      </c>
      <c r="O87" s="48">
        <f t="shared" si="6"/>
        <v>1.302</v>
      </c>
      <c r="P87" s="49">
        <f t="shared" si="7"/>
        <v>1.68</v>
      </c>
    </row>
    <row r="88" spans="1:16" ht="15.75" thickBot="1" x14ac:dyDescent="0.3">
      <c r="A88" s="74"/>
      <c r="B88" s="123" t="s">
        <v>446</v>
      </c>
      <c r="C88" s="124"/>
      <c r="D88" s="124"/>
      <c r="E88" s="124"/>
      <c r="F88" s="124"/>
      <c r="G88" s="124"/>
      <c r="H88" s="125"/>
      <c r="I88" s="74" t="s">
        <v>456</v>
      </c>
      <c r="J88" s="85" t="s">
        <v>457</v>
      </c>
      <c r="K88" s="44" t="s">
        <v>648</v>
      </c>
      <c r="L88" s="46"/>
      <c r="M88" s="77">
        <v>10</v>
      </c>
      <c r="N88" s="54">
        <v>0.75</v>
      </c>
      <c r="O88" s="48">
        <f t="shared" si="6"/>
        <v>0.69750000000000001</v>
      </c>
      <c r="P88" s="49">
        <f t="shared" si="7"/>
        <v>0.89999999999999991</v>
      </c>
    </row>
    <row r="89" spans="1:16" ht="15.75" thickBot="1" x14ac:dyDescent="0.3">
      <c r="A89" s="74" t="s">
        <v>449</v>
      </c>
      <c r="B89" s="85" t="s">
        <v>450</v>
      </c>
      <c r="C89" s="44" t="s">
        <v>648</v>
      </c>
      <c r="D89" s="46"/>
      <c r="E89" s="46" t="s">
        <v>451</v>
      </c>
      <c r="F89" s="54">
        <v>1</v>
      </c>
      <c r="G89" s="75">
        <f t="shared" si="5"/>
        <v>0.93</v>
      </c>
      <c r="H89" s="76">
        <f t="shared" si="4"/>
        <v>1.2</v>
      </c>
      <c r="I89" s="74" t="s">
        <v>460</v>
      </c>
      <c r="J89" s="85" t="s">
        <v>461</v>
      </c>
      <c r="K89" s="44" t="s">
        <v>648</v>
      </c>
      <c r="L89" s="46"/>
      <c r="M89" s="44">
        <v>10</v>
      </c>
      <c r="N89" s="54">
        <v>0.75</v>
      </c>
      <c r="O89" s="48">
        <f t="shared" si="6"/>
        <v>0.69750000000000001</v>
      </c>
      <c r="P89" s="49">
        <f t="shared" si="7"/>
        <v>0.89999999999999991</v>
      </c>
    </row>
    <row r="90" spans="1:16" ht="15.75" thickBot="1" x14ac:dyDescent="0.3">
      <c r="A90" s="74" t="s">
        <v>454</v>
      </c>
      <c r="B90" s="85" t="s">
        <v>455</v>
      </c>
      <c r="C90" s="44" t="s">
        <v>648</v>
      </c>
      <c r="D90" s="46"/>
      <c r="E90" s="46" t="s">
        <v>443</v>
      </c>
      <c r="F90" s="54">
        <v>2.95</v>
      </c>
      <c r="G90" s="75">
        <f t="shared" si="5"/>
        <v>2.7435000000000005</v>
      </c>
      <c r="H90" s="76">
        <f t="shared" si="4"/>
        <v>3.54</v>
      </c>
      <c r="I90" s="74" t="s">
        <v>464</v>
      </c>
      <c r="J90" s="85" t="s">
        <v>465</v>
      </c>
      <c r="K90" s="44" t="s">
        <v>648</v>
      </c>
      <c r="L90" s="46"/>
      <c r="M90" s="77">
        <v>10</v>
      </c>
      <c r="N90" s="54">
        <v>0.75</v>
      </c>
      <c r="O90" s="48">
        <f t="shared" si="6"/>
        <v>0.69750000000000001</v>
      </c>
      <c r="P90" s="49">
        <f t="shared" si="7"/>
        <v>0.89999999999999991</v>
      </c>
    </row>
    <row r="91" spans="1:16" ht="15.75" thickBot="1" x14ac:dyDescent="0.3">
      <c r="A91" s="74" t="s">
        <v>458</v>
      </c>
      <c r="B91" s="85" t="s">
        <v>459</v>
      </c>
      <c r="C91" s="44" t="s">
        <v>648</v>
      </c>
      <c r="D91" s="46"/>
      <c r="E91" s="46" t="s">
        <v>443</v>
      </c>
      <c r="F91" s="54">
        <v>1.5</v>
      </c>
      <c r="G91" s="75">
        <f t="shared" si="5"/>
        <v>1.395</v>
      </c>
      <c r="H91" s="76">
        <f t="shared" si="4"/>
        <v>1.7999999999999998</v>
      </c>
      <c r="I91" s="74" t="s">
        <v>468</v>
      </c>
      <c r="J91" s="85" t="s">
        <v>469</v>
      </c>
      <c r="K91" s="44" t="s">
        <v>648</v>
      </c>
      <c r="L91" s="46" t="s">
        <v>137</v>
      </c>
      <c r="M91" s="77"/>
      <c r="N91" s="54">
        <v>1.1000000000000001</v>
      </c>
      <c r="O91" s="48">
        <f t="shared" si="6"/>
        <v>1.0230000000000001</v>
      </c>
      <c r="P91" s="49">
        <f t="shared" si="7"/>
        <v>1.32</v>
      </c>
    </row>
    <row r="92" spans="1:16" ht="15.75" thickBot="1" x14ac:dyDescent="0.3">
      <c r="A92" s="74" t="s">
        <v>462</v>
      </c>
      <c r="B92" s="85" t="s">
        <v>463</v>
      </c>
      <c r="C92" s="44" t="s">
        <v>648</v>
      </c>
      <c r="D92" s="46"/>
      <c r="E92" s="46" t="s">
        <v>428</v>
      </c>
      <c r="F92" s="54"/>
      <c r="G92" s="75">
        <f t="shared" si="5"/>
        <v>0</v>
      </c>
      <c r="H92" s="76">
        <f t="shared" si="4"/>
        <v>0</v>
      </c>
      <c r="I92" s="74" t="s">
        <v>472</v>
      </c>
      <c r="J92" s="85" t="s">
        <v>473</v>
      </c>
      <c r="K92" s="44" t="s">
        <v>648</v>
      </c>
      <c r="L92" s="46"/>
      <c r="M92" s="77" t="s">
        <v>105</v>
      </c>
      <c r="N92" s="54">
        <v>1.95</v>
      </c>
      <c r="O92" s="48">
        <f t="shared" si="6"/>
        <v>1.8135000000000001</v>
      </c>
      <c r="P92" s="49">
        <f t="shared" si="7"/>
        <v>2.34</v>
      </c>
    </row>
    <row r="93" spans="1:16" ht="15.75" thickBot="1" x14ac:dyDescent="0.3">
      <c r="A93" s="74" t="s">
        <v>466</v>
      </c>
      <c r="B93" s="85" t="s">
        <v>467</v>
      </c>
      <c r="C93" s="44" t="s">
        <v>648</v>
      </c>
      <c r="D93" s="46"/>
      <c r="E93" s="46">
        <v>12</v>
      </c>
      <c r="F93" s="54"/>
      <c r="G93" s="75">
        <f t="shared" si="5"/>
        <v>0</v>
      </c>
      <c r="H93" s="76">
        <f t="shared" si="4"/>
        <v>0</v>
      </c>
      <c r="I93" s="74" t="s">
        <v>475</v>
      </c>
      <c r="J93" s="85" t="s">
        <v>476</v>
      </c>
      <c r="K93" s="44" t="s">
        <v>648</v>
      </c>
      <c r="L93" s="46"/>
      <c r="M93" s="77"/>
      <c r="N93" s="54">
        <v>2.5</v>
      </c>
      <c r="O93" s="48">
        <f t="shared" si="6"/>
        <v>2.3250000000000002</v>
      </c>
      <c r="P93" s="49">
        <f t="shared" si="7"/>
        <v>3</v>
      </c>
    </row>
    <row r="94" spans="1:16" ht="15.75" thickBot="1" x14ac:dyDescent="0.3">
      <c r="A94" s="74" t="s">
        <v>470</v>
      </c>
      <c r="B94" s="85" t="s">
        <v>471</v>
      </c>
      <c r="C94" s="44" t="s">
        <v>648</v>
      </c>
      <c r="D94" s="46"/>
      <c r="E94" s="46">
        <v>5</v>
      </c>
      <c r="F94" s="54"/>
      <c r="G94" s="75">
        <f t="shared" si="5"/>
        <v>0</v>
      </c>
      <c r="H94" s="76">
        <f t="shared" si="4"/>
        <v>0</v>
      </c>
      <c r="I94" s="74" t="s">
        <v>478</v>
      </c>
      <c r="J94" s="85" t="s">
        <v>479</v>
      </c>
      <c r="K94" s="44" t="s">
        <v>648</v>
      </c>
      <c r="L94" s="46"/>
      <c r="M94" s="77" t="s">
        <v>250</v>
      </c>
      <c r="N94" s="60"/>
      <c r="O94" s="48">
        <f t="shared" si="6"/>
        <v>0</v>
      </c>
      <c r="P94" s="49">
        <f t="shared" si="7"/>
        <v>0</v>
      </c>
    </row>
    <row r="95" spans="1:16" ht="15.75" thickBot="1" x14ac:dyDescent="0.3">
      <c r="A95" s="74"/>
      <c r="B95" s="123" t="s">
        <v>474</v>
      </c>
      <c r="C95" s="124"/>
      <c r="D95" s="124"/>
      <c r="E95" s="124"/>
      <c r="F95" s="124"/>
      <c r="G95" s="124"/>
      <c r="H95" s="125"/>
      <c r="I95" s="74" t="s">
        <v>482</v>
      </c>
      <c r="J95" s="85" t="s">
        <v>483</v>
      </c>
      <c r="K95" s="44" t="s">
        <v>648</v>
      </c>
      <c r="L95" s="46"/>
      <c r="M95" s="44" t="s">
        <v>250</v>
      </c>
      <c r="N95" s="54">
        <v>2.5</v>
      </c>
      <c r="O95" s="48">
        <f t="shared" si="6"/>
        <v>2.3250000000000002</v>
      </c>
      <c r="P95" s="49">
        <f t="shared" si="7"/>
        <v>3</v>
      </c>
    </row>
    <row r="96" spans="1:16" ht="15.75" thickBot="1" x14ac:dyDescent="0.3">
      <c r="A96" s="74" t="s">
        <v>477</v>
      </c>
      <c r="B96" s="85" t="s">
        <v>671</v>
      </c>
      <c r="C96" s="44" t="s">
        <v>648</v>
      </c>
      <c r="D96" s="46"/>
      <c r="E96" s="46">
        <v>5</v>
      </c>
      <c r="F96" s="54">
        <v>3.5</v>
      </c>
      <c r="G96" s="75">
        <f t="shared" si="5"/>
        <v>3.2550000000000003</v>
      </c>
      <c r="H96" s="76">
        <f t="shared" si="4"/>
        <v>4.2</v>
      </c>
      <c r="I96" s="74" t="s">
        <v>487</v>
      </c>
      <c r="J96" s="85" t="s">
        <v>488</v>
      </c>
      <c r="K96" s="44" t="s">
        <v>648</v>
      </c>
      <c r="L96" s="46"/>
      <c r="M96" s="44"/>
      <c r="N96" s="54"/>
      <c r="O96" s="48">
        <f t="shared" si="6"/>
        <v>0</v>
      </c>
      <c r="P96" s="49">
        <f t="shared" si="7"/>
        <v>0</v>
      </c>
    </row>
    <row r="97" spans="1:16" ht="15.75" thickBot="1" x14ac:dyDescent="0.3">
      <c r="A97" s="74" t="s">
        <v>480</v>
      </c>
      <c r="B97" s="85" t="s">
        <v>481</v>
      </c>
      <c r="C97" s="44" t="s">
        <v>648</v>
      </c>
      <c r="D97" s="46"/>
      <c r="E97" s="46" t="s">
        <v>344</v>
      </c>
      <c r="F97" s="54"/>
      <c r="G97" s="75">
        <f t="shared" si="5"/>
        <v>0</v>
      </c>
      <c r="H97" s="76">
        <f t="shared" si="4"/>
        <v>0</v>
      </c>
      <c r="I97" s="74" t="s">
        <v>492</v>
      </c>
      <c r="J97" s="85" t="s">
        <v>493</v>
      </c>
      <c r="K97" s="44" t="s">
        <v>648</v>
      </c>
      <c r="L97" s="46"/>
      <c r="M97" s="44"/>
      <c r="N97" s="54">
        <v>0.75</v>
      </c>
      <c r="O97" s="48">
        <f t="shared" si="6"/>
        <v>0.69750000000000001</v>
      </c>
      <c r="P97" s="49">
        <f t="shared" si="7"/>
        <v>0.89999999999999991</v>
      </c>
    </row>
    <row r="98" spans="1:16" ht="15.75" thickBot="1" x14ac:dyDescent="0.3">
      <c r="A98" s="74" t="s">
        <v>484</v>
      </c>
      <c r="B98" s="85" t="s">
        <v>485</v>
      </c>
      <c r="C98" s="44" t="s">
        <v>648</v>
      </c>
      <c r="D98" s="46"/>
      <c r="E98" s="46" t="s">
        <v>486</v>
      </c>
      <c r="F98" s="54">
        <v>1.5</v>
      </c>
      <c r="G98" s="75">
        <f t="shared" si="5"/>
        <v>1.395</v>
      </c>
      <c r="H98" s="76">
        <f t="shared" si="4"/>
        <v>1.7999999999999998</v>
      </c>
      <c r="I98" s="74"/>
      <c r="J98" s="114" t="s">
        <v>497</v>
      </c>
      <c r="K98" s="115"/>
      <c r="L98" s="115"/>
      <c r="M98" s="115"/>
      <c r="N98" s="115"/>
      <c r="O98" s="115"/>
      <c r="P98" s="116"/>
    </row>
    <row r="99" spans="1:16" ht="15.75" thickBot="1" x14ac:dyDescent="0.3">
      <c r="A99" s="74" t="s">
        <v>489</v>
      </c>
      <c r="B99" s="85" t="s">
        <v>490</v>
      </c>
      <c r="C99" s="44" t="s">
        <v>653</v>
      </c>
      <c r="D99" s="46"/>
      <c r="E99" s="46" t="s">
        <v>491</v>
      </c>
      <c r="F99" s="54">
        <v>1.95</v>
      </c>
      <c r="G99" s="75">
        <f t="shared" si="5"/>
        <v>1.8135000000000001</v>
      </c>
      <c r="H99" s="76">
        <f t="shared" si="4"/>
        <v>2.34</v>
      </c>
      <c r="I99" s="74" t="s">
        <v>500</v>
      </c>
      <c r="J99" s="85" t="s">
        <v>501</v>
      </c>
      <c r="K99" s="44" t="s">
        <v>648</v>
      </c>
      <c r="L99" s="46"/>
      <c r="M99" s="46">
        <v>5</v>
      </c>
      <c r="N99" s="54">
        <v>2.25</v>
      </c>
      <c r="O99" s="75">
        <f>N99*0.93</f>
        <v>2.0925000000000002</v>
      </c>
      <c r="P99" s="76">
        <f>N99*1.2</f>
        <v>2.6999999999999997</v>
      </c>
    </row>
    <row r="100" spans="1:16" ht="15.75" thickBot="1" x14ac:dyDescent="0.3">
      <c r="A100" s="74" t="s">
        <v>494</v>
      </c>
      <c r="B100" s="85" t="s">
        <v>495</v>
      </c>
      <c r="C100" s="44" t="s">
        <v>650</v>
      </c>
      <c r="D100" s="46"/>
      <c r="E100" s="79" t="s">
        <v>496</v>
      </c>
      <c r="F100" s="54"/>
      <c r="G100" s="75">
        <f t="shared" si="5"/>
        <v>0</v>
      </c>
      <c r="H100" s="76">
        <f t="shared" si="4"/>
        <v>0</v>
      </c>
      <c r="I100" s="74" t="s">
        <v>504</v>
      </c>
      <c r="J100" s="85" t="s">
        <v>505</v>
      </c>
      <c r="K100" s="44" t="s">
        <v>648</v>
      </c>
      <c r="L100" s="46"/>
      <c r="M100" s="46">
        <v>5</v>
      </c>
      <c r="N100" s="54">
        <v>2.25</v>
      </c>
      <c r="O100" s="75">
        <f t="shared" ref="O100:O121" si="8">N100*0.93</f>
        <v>2.0925000000000002</v>
      </c>
      <c r="P100" s="76">
        <f t="shared" ref="P100:P121" si="9">N100*1.2</f>
        <v>2.6999999999999997</v>
      </c>
    </row>
    <row r="101" spans="1:16" ht="15.75" thickBot="1" x14ac:dyDescent="0.3">
      <c r="A101" s="74" t="s">
        <v>498</v>
      </c>
      <c r="B101" s="85" t="s">
        <v>499</v>
      </c>
      <c r="C101" s="44" t="s">
        <v>648</v>
      </c>
      <c r="D101" s="46"/>
      <c r="E101" s="46" t="s">
        <v>240</v>
      </c>
      <c r="F101" s="54"/>
      <c r="G101" s="75">
        <f t="shared" si="5"/>
        <v>0</v>
      </c>
      <c r="H101" s="76">
        <f t="shared" si="4"/>
        <v>0</v>
      </c>
      <c r="I101" s="74" t="s">
        <v>508</v>
      </c>
      <c r="J101" s="85" t="s">
        <v>509</v>
      </c>
      <c r="K101" s="44" t="s">
        <v>648</v>
      </c>
      <c r="L101" s="46"/>
      <c r="M101" s="46">
        <v>5</v>
      </c>
      <c r="N101" s="54">
        <v>2.25</v>
      </c>
      <c r="O101" s="75">
        <f t="shared" si="8"/>
        <v>2.0925000000000002</v>
      </c>
      <c r="P101" s="76">
        <f t="shared" si="9"/>
        <v>2.6999999999999997</v>
      </c>
    </row>
    <row r="102" spans="1:16" ht="15.75" thickBot="1" x14ac:dyDescent="0.3">
      <c r="A102" s="74" t="s">
        <v>502</v>
      </c>
      <c r="B102" s="85" t="s">
        <v>503</v>
      </c>
      <c r="C102" s="44" t="s">
        <v>648</v>
      </c>
      <c r="D102" s="46"/>
      <c r="E102" s="46" t="s">
        <v>344</v>
      </c>
      <c r="F102" s="54">
        <v>0.85</v>
      </c>
      <c r="G102" s="75">
        <f t="shared" si="5"/>
        <v>0.79049999999999998</v>
      </c>
      <c r="H102" s="76">
        <f t="shared" si="4"/>
        <v>1.02</v>
      </c>
      <c r="I102" s="74" t="s">
        <v>513</v>
      </c>
      <c r="J102" s="85" t="s">
        <v>514</v>
      </c>
      <c r="K102" s="44" t="s">
        <v>648</v>
      </c>
      <c r="L102" s="44"/>
      <c r="M102" s="46">
        <v>5</v>
      </c>
      <c r="N102" s="54">
        <v>2.25</v>
      </c>
      <c r="O102" s="75">
        <f t="shared" si="8"/>
        <v>2.0925000000000002</v>
      </c>
      <c r="P102" s="76">
        <f t="shared" si="9"/>
        <v>2.6999999999999997</v>
      </c>
    </row>
    <row r="103" spans="1:16" ht="15.75" thickBot="1" x14ac:dyDescent="0.3">
      <c r="A103" s="74" t="s">
        <v>506</v>
      </c>
      <c r="B103" s="85" t="s">
        <v>507</v>
      </c>
      <c r="C103" s="44" t="s">
        <v>648</v>
      </c>
      <c r="D103" s="46"/>
      <c r="E103" s="46"/>
      <c r="F103" s="54"/>
      <c r="G103" s="75">
        <f t="shared" si="5"/>
        <v>0</v>
      </c>
      <c r="H103" s="76">
        <f t="shared" si="4"/>
        <v>0</v>
      </c>
      <c r="I103" s="74" t="s">
        <v>517</v>
      </c>
      <c r="J103" s="85" t="s">
        <v>518</v>
      </c>
      <c r="K103" s="44" t="s">
        <v>648</v>
      </c>
      <c r="L103" s="46"/>
      <c r="M103" s="46">
        <v>12</v>
      </c>
      <c r="N103" s="54">
        <v>1.6</v>
      </c>
      <c r="O103" s="75">
        <f t="shared" si="8"/>
        <v>1.4880000000000002</v>
      </c>
      <c r="P103" s="76">
        <f t="shared" si="9"/>
        <v>1.92</v>
      </c>
    </row>
    <row r="104" spans="1:16" ht="15.75" thickBot="1" x14ac:dyDescent="0.3">
      <c r="A104" s="74" t="s">
        <v>510</v>
      </c>
      <c r="B104" s="85" t="s">
        <v>511</v>
      </c>
      <c r="C104" s="44" t="s">
        <v>648</v>
      </c>
      <c r="D104" s="46"/>
      <c r="E104" s="46" t="s">
        <v>512</v>
      </c>
      <c r="F104" s="54">
        <v>0.8</v>
      </c>
      <c r="G104" s="75">
        <f t="shared" si="5"/>
        <v>0.74400000000000011</v>
      </c>
      <c r="H104" s="76">
        <f t="shared" si="4"/>
        <v>0.96</v>
      </c>
      <c r="I104" s="74" t="s">
        <v>520</v>
      </c>
      <c r="J104" s="85" t="s">
        <v>521</v>
      </c>
      <c r="K104" s="44" t="s">
        <v>648</v>
      </c>
      <c r="L104" s="44"/>
      <c r="M104" s="46">
        <v>5</v>
      </c>
      <c r="N104" s="54">
        <v>2.25</v>
      </c>
      <c r="O104" s="75">
        <f t="shared" si="8"/>
        <v>2.0925000000000002</v>
      </c>
      <c r="P104" s="76">
        <f t="shared" si="9"/>
        <v>2.6999999999999997</v>
      </c>
    </row>
    <row r="105" spans="1:16" ht="15.75" thickBot="1" x14ac:dyDescent="0.3">
      <c r="A105" s="74" t="s">
        <v>515</v>
      </c>
      <c r="B105" s="85" t="s">
        <v>516</v>
      </c>
      <c r="C105" s="44" t="s">
        <v>648</v>
      </c>
      <c r="D105" s="46"/>
      <c r="E105" s="46" t="s">
        <v>443</v>
      </c>
      <c r="F105" s="54">
        <v>2.5</v>
      </c>
      <c r="G105" s="75">
        <f t="shared" si="5"/>
        <v>2.3250000000000002</v>
      </c>
      <c r="H105" s="76">
        <f t="shared" si="4"/>
        <v>3</v>
      </c>
      <c r="I105" s="74" t="s">
        <v>523</v>
      </c>
      <c r="J105" s="85" t="s">
        <v>524</v>
      </c>
      <c r="K105" s="44" t="s">
        <v>648</v>
      </c>
      <c r="L105" s="44"/>
      <c r="M105" s="46">
        <v>5</v>
      </c>
      <c r="N105" s="54">
        <v>2.5</v>
      </c>
      <c r="O105" s="75">
        <f t="shared" si="8"/>
        <v>2.3250000000000002</v>
      </c>
      <c r="P105" s="76">
        <f t="shared" si="9"/>
        <v>3</v>
      </c>
    </row>
    <row r="106" spans="1:16" ht="15.75" thickBot="1" x14ac:dyDescent="0.3">
      <c r="A106" s="74" t="s">
        <v>519</v>
      </c>
      <c r="B106" s="85" t="s">
        <v>516</v>
      </c>
      <c r="C106" s="44" t="s">
        <v>655</v>
      </c>
      <c r="D106" s="46"/>
      <c r="E106" s="46" t="s">
        <v>443</v>
      </c>
      <c r="F106" s="80"/>
      <c r="G106" s="75">
        <f t="shared" si="5"/>
        <v>0</v>
      </c>
      <c r="H106" s="76">
        <f t="shared" si="4"/>
        <v>0</v>
      </c>
      <c r="I106" s="74" t="s">
        <v>528</v>
      </c>
      <c r="J106" s="85" t="s">
        <v>529</v>
      </c>
      <c r="K106" s="44" t="s">
        <v>648</v>
      </c>
      <c r="L106" s="45"/>
      <c r="M106" s="46">
        <v>5</v>
      </c>
      <c r="N106" s="54">
        <v>2.25</v>
      </c>
      <c r="O106" s="75">
        <f t="shared" si="8"/>
        <v>2.0925000000000002</v>
      </c>
      <c r="P106" s="76">
        <f t="shared" si="9"/>
        <v>2.6999999999999997</v>
      </c>
    </row>
    <row r="107" spans="1:16" ht="15.75" thickBot="1" x14ac:dyDescent="0.3">
      <c r="A107" s="81"/>
      <c r="B107" s="123" t="s">
        <v>522</v>
      </c>
      <c r="C107" s="124"/>
      <c r="D107" s="124"/>
      <c r="E107" s="124"/>
      <c r="F107" s="124"/>
      <c r="G107" s="124"/>
      <c r="H107" s="125"/>
      <c r="I107" s="74" t="s">
        <v>532</v>
      </c>
      <c r="J107" s="85" t="s">
        <v>533</v>
      </c>
      <c r="K107" s="44" t="s">
        <v>648</v>
      </c>
      <c r="L107" s="45"/>
      <c r="M107" s="46">
        <v>5</v>
      </c>
      <c r="N107" s="54"/>
      <c r="O107" s="75">
        <f t="shared" si="8"/>
        <v>0</v>
      </c>
      <c r="P107" s="76">
        <f t="shared" si="9"/>
        <v>0</v>
      </c>
    </row>
    <row r="108" spans="1:16" ht="15.75" thickBot="1" x14ac:dyDescent="0.3">
      <c r="A108" s="74" t="s">
        <v>525</v>
      </c>
      <c r="B108" s="85" t="s">
        <v>526</v>
      </c>
      <c r="C108" s="44"/>
      <c r="D108" s="46"/>
      <c r="E108" s="82" t="s">
        <v>527</v>
      </c>
      <c r="F108" s="54">
        <v>0.95</v>
      </c>
      <c r="G108" s="75">
        <f t="shared" si="5"/>
        <v>0.88349999999999995</v>
      </c>
      <c r="H108" s="76">
        <f t="shared" si="4"/>
        <v>1.1399999999999999</v>
      </c>
      <c r="I108" s="74" t="s">
        <v>536</v>
      </c>
      <c r="J108" s="85" t="s">
        <v>537</v>
      </c>
      <c r="K108" s="44" t="s">
        <v>648</v>
      </c>
      <c r="L108" s="45"/>
      <c r="M108" s="46">
        <v>5</v>
      </c>
      <c r="N108" s="54">
        <v>2.25</v>
      </c>
      <c r="O108" s="75">
        <f t="shared" si="8"/>
        <v>2.0925000000000002</v>
      </c>
      <c r="P108" s="76">
        <f t="shared" si="9"/>
        <v>2.6999999999999997</v>
      </c>
    </row>
    <row r="109" spans="1:16" ht="15.75" thickBot="1" x14ac:dyDescent="0.3">
      <c r="A109" s="74" t="s">
        <v>530</v>
      </c>
      <c r="B109" s="85" t="s">
        <v>531</v>
      </c>
      <c r="C109" s="44"/>
      <c r="D109" s="46"/>
      <c r="E109" s="82" t="s">
        <v>527</v>
      </c>
      <c r="F109" s="54">
        <v>0.95</v>
      </c>
      <c r="G109" s="75">
        <f t="shared" si="5"/>
        <v>0.88349999999999995</v>
      </c>
      <c r="H109" s="76">
        <f t="shared" si="4"/>
        <v>1.1399999999999999</v>
      </c>
      <c r="I109" s="74" t="s">
        <v>540</v>
      </c>
      <c r="J109" s="85" t="s">
        <v>541</v>
      </c>
      <c r="K109" s="44" t="s">
        <v>648</v>
      </c>
      <c r="L109" s="45"/>
      <c r="M109" s="46"/>
      <c r="N109" s="54">
        <v>1.5</v>
      </c>
      <c r="O109" s="75">
        <f t="shared" si="8"/>
        <v>1.395</v>
      </c>
      <c r="P109" s="76">
        <f t="shared" si="9"/>
        <v>1.7999999999999998</v>
      </c>
    </row>
    <row r="110" spans="1:16" ht="15.75" thickBot="1" x14ac:dyDescent="0.3">
      <c r="A110" s="74" t="s">
        <v>534</v>
      </c>
      <c r="B110" s="85" t="s">
        <v>535</v>
      </c>
      <c r="C110" s="44"/>
      <c r="D110" s="46"/>
      <c r="E110" s="82" t="s">
        <v>527</v>
      </c>
      <c r="F110" s="54">
        <v>0.95</v>
      </c>
      <c r="G110" s="75">
        <f t="shared" si="5"/>
        <v>0.88349999999999995</v>
      </c>
      <c r="H110" s="76">
        <f t="shared" si="4"/>
        <v>1.1399999999999999</v>
      </c>
      <c r="I110" s="74" t="s">
        <v>544</v>
      </c>
      <c r="J110" s="85" t="s">
        <v>545</v>
      </c>
      <c r="K110" s="44" t="s">
        <v>648</v>
      </c>
      <c r="L110" s="45"/>
      <c r="M110" s="46"/>
      <c r="N110" s="54">
        <v>0.85</v>
      </c>
      <c r="O110" s="75">
        <f t="shared" si="8"/>
        <v>0.79049999999999998</v>
      </c>
      <c r="P110" s="76">
        <f t="shared" si="9"/>
        <v>1.02</v>
      </c>
    </row>
    <row r="111" spans="1:16" ht="15.75" thickBot="1" x14ac:dyDescent="0.3">
      <c r="A111" s="74" t="s">
        <v>538</v>
      </c>
      <c r="B111" s="85" t="s">
        <v>539</v>
      </c>
      <c r="C111" s="44"/>
      <c r="D111" s="46"/>
      <c r="E111" s="82" t="s">
        <v>527</v>
      </c>
      <c r="F111" s="54">
        <v>1.2</v>
      </c>
      <c r="G111" s="75">
        <f t="shared" si="5"/>
        <v>1.1160000000000001</v>
      </c>
      <c r="H111" s="76">
        <f t="shared" si="4"/>
        <v>1.44</v>
      </c>
      <c r="I111" s="74" t="s">
        <v>548</v>
      </c>
      <c r="J111" s="85" t="s">
        <v>549</v>
      </c>
      <c r="K111" s="44" t="s">
        <v>648</v>
      </c>
      <c r="L111" s="45"/>
      <c r="M111" s="46"/>
      <c r="N111" s="54"/>
      <c r="O111" s="75">
        <f t="shared" si="8"/>
        <v>0</v>
      </c>
      <c r="P111" s="76">
        <f t="shared" si="9"/>
        <v>0</v>
      </c>
    </row>
    <row r="112" spans="1:16" ht="15.75" thickBot="1" x14ac:dyDescent="0.3">
      <c r="A112" s="74" t="s">
        <v>542</v>
      </c>
      <c r="B112" s="85" t="s">
        <v>543</v>
      </c>
      <c r="C112" s="44"/>
      <c r="D112" s="46"/>
      <c r="E112" s="82" t="s">
        <v>527</v>
      </c>
      <c r="F112" s="54">
        <v>0.95</v>
      </c>
      <c r="G112" s="75">
        <f t="shared" si="5"/>
        <v>0.88349999999999995</v>
      </c>
      <c r="H112" s="76">
        <f t="shared" si="4"/>
        <v>1.1399999999999999</v>
      </c>
      <c r="I112" s="74" t="s">
        <v>552</v>
      </c>
      <c r="J112" s="85" t="s">
        <v>553</v>
      </c>
      <c r="K112" s="44" t="s">
        <v>648</v>
      </c>
      <c r="L112" s="46"/>
      <c r="M112" s="46">
        <v>5</v>
      </c>
      <c r="N112" s="54">
        <v>1.95</v>
      </c>
      <c r="O112" s="75">
        <f t="shared" si="8"/>
        <v>1.8135000000000001</v>
      </c>
      <c r="P112" s="76">
        <f t="shared" si="9"/>
        <v>2.34</v>
      </c>
    </row>
    <row r="113" spans="1:16" ht="15.75" thickBot="1" x14ac:dyDescent="0.3">
      <c r="A113" s="74" t="s">
        <v>546</v>
      </c>
      <c r="B113" s="85" t="s">
        <v>547</v>
      </c>
      <c r="C113" s="44"/>
      <c r="D113" s="46"/>
      <c r="E113" s="82" t="s">
        <v>527</v>
      </c>
      <c r="F113" s="54">
        <v>0.95</v>
      </c>
      <c r="G113" s="75">
        <f t="shared" si="5"/>
        <v>0.88349999999999995</v>
      </c>
      <c r="H113" s="76">
        <f t="shared" si="4"/>
        <v>1.1399999999999999</v>
      </c>
      <c r="I113" s="74" t="s">
        <v>556</v>
      </c>
      <c r="J113" s="85" t="s">
        <v>557</v>
      </c>
      <c r="K113" s="44" t="s">
        <v>648</v>
      </c>
      <c r="L113" s="46"/>
      <c r="M113" s="46">
        <v>5</v>
      </c>
      <c r="N113" s="54">
        <v>2.95</v>
      </c>
      <c r="O113" s="75">
        <f t="shared" si="8"/>
        <v>2.7435000000000005</v>
      </c>
      <c r="P113" s="76">
        <f t="shared" si="9"/>
        <v>3.54</v>
      </c>
    </row>
    <row r="114" spans="1:16" ht="15.75" thickBot="1" x14ac:dyDescent="0.3">
      <c r="A114" s="74" t="s">
        <v>550</v>
      </c>
      <c r="B114" s="85" t="s">
        <v>551</v>
      </c>
      <c r="C114" s="44"/>
      <c r="D114" s="46"/>
      <c r="E114" s="82" t="s">
        <v>527</v>
      </c>
      <c r="F114" s="54">
        <v>0.95</v>
      </c>
      <c r="G114" s="75">
        <f t="shared" si="5"/>
        <v>0.88349999999999995</v>
      </c>
      <c r="H114" s="76">
        <f t="shared" si="4"/>
        <v>1.1399999999999999</v>
      </c>
      <c r="I114" s="74" t="s">
        <v>560</v>
      </c>
      <c r="J114" s="85" t="s">
        <v>561</v>
      </c>
      <c r="K114" s="44" t="s">
        <v>648</v>
      </c>
      <c r="L114" s="45"/>
      <c r="M114" s="46">
        <v>2</v>
      </c>
      <c r="N114" s="54"/>
      <c r="O114" s="75">
        <f t="shared" si="8"/>
        <v>0</v>
      </c>
      <c r="P114" s="76">
        <f t="shared" si="9"/>
        <v>0</v>
      </c>
    </row>
    <row r="115" spans="1:16" ht="15.75" thickBot="1" x14ac:dyDescent="0.3">
      <c r="A115" s="74" t="s">
        <v>554</v>
      </c>
      <c r="B115" s="85" t="s">
        <v>555</v>
      </c>
      <c r="C115" s="44"/>
      <c r="D115" s="46"/>
      <c r="E115" s="82" t="s">
        <v>527</v>
      </c>
      <c r="F115" s="54">
        <v>0.95</v>
      </c>
      <c r="G115" s="75">
        <f t="shared" si="5"/>
        <v>0.88349999999999995</v>
      </c>
      <c r="H115" s="76">
        <f t="shared" si="4"/>
        <v>1.1399999999999999</v>
      </c>
      <c r="I115" s="74" t="s">
        <v>564</v>
      </c>
      <c r="J115" s="85" t="s">
        <v>565</v>
      </c>
      <c r="K115" s="44" t="s">
        <v>648</v>
      </c>
      <c r="L115" s="46"/>
      <c r="M115" s="46">
        <v>12</v>
      </c>
      <c r="N115" s="54">
        <v>1.25</v>
      </c>
      <c r="O115" s="75">
        <f t="shared" si="8"/>
        <v>1.1625000000000001</v>
      </c>
      <c r="P115" s="76">
        <f t="shared" si="9"/>
        <v>1.5</v>
      </c>
    </row>
    <row r="116" spans="1:16" ht="15.75" thickBot="1" x14ac:dyDescent="0.3">
      <c r="A116" s="74" t="s">
        <v>558</v>
      </c>
      <c r="B116" s="85" t="s">
        <v>559</v>
      </c>
      <c r="C116" s="44"/>
      <c r="D116" s="46"/>
      <c r="E116" s="82" t="s">
        <v>527</v>
      </c>
      <c r="F116" s="54">
        <v>0.95</v>
      </c>
      <c r="G116" s="75">
        <f t="shared" si="5"/>
        <v>0.88349999999999995</v>
      </c>
      <c r="H116" s="76">
        <f t="shared" si="4"/>
        <v>1.1399999999999999</v>
      </c>
      <c r="I116" s="74" t="s">
        <v>568</v>
      </c>
      <c r="J116" s="85" t="s">
        <v>569</v>
      </c>
      <c r="K116" s="44" t="s">
        <v>648</v>
      </c>
      <c r="L116" s="46"/>
      <c r="M116" s="46">
        <v>5</v>
      </c>
      <c r="N116" s="54">
        <v>11.9</v>
      </c>
      <c r="O116" s="75">
        <f t="shared" si="8"/>
        <v>11.067</v>
      </c>
      <c r="P116" s="76">
        <f t="shared" si="9"/>
        <v>14.28</v>
      </c>
    </row>
    <row r="117" spans="1:16" ht="15.75" thickBot="1" x14ac:dyDescent="0.3">
      <c r="A117" s="74" t="s">
        <v>562</v>
      </c>
      <c r="B117" s="85" t="s">
        <v>563</v>
      </c>
      <c r="C117" s="44"/>
      <c r="D117" s="46"/>
      <c r="E117" s="82" t="s">
        <v>527</v>
      </c>
      <c r="F117" s="54">
        <v>0.95</v>
      </c>
      <c r="G117" s="75">
        <f t="shared" si="5"/>
        <v>0.88349999999999995</v>
      </c>
      <c r="H117" s="76">
        <f t="shared" si="4"/>
        <v>1.1399999999999999</v>
      </c>
      <c r="I117" s="74" t="s">
        <v>573</v>
      </c>
      <c r="J117" s="85" t="s">
        <v>574</v>
      </c>
      <c r="K117" s="44" t="s">
        <v>648</v>
      </c>
      <c r="L117" s="45"/>
      <c r="M117" s="46">
        <v>5</v>
      </c>
      <c r="N117" s="54"/>
      <c r="O117" s="75">
        <f t="shared" si="8"/>
        <v>0</v>
      </c>
      <c r="P117" s="76">
        <f t="shared" si="9"/>
        <v>0</v>
      </c>
    </row>
    <row r="118" spans="1:16" ht="15.75" thickBot="1" x14ac:dyDescent="0.3">
      <c r="A118" s="74" t="s">
        <v>566</v>
      </c>
      <c r="B118" s="85" t="s">
        <v>567</v>
      </c>
      <c r="C118" s="44"/>
      <c r="D118" s="46"/>
      <c r="E118" s="82" t="s">
        <v>527</v>
      </c>
      <c r="F118" s="54">
        <v>0.95</v>
      </c>
      <c r="G118" s="75">
        <f t="shared" si="5"/>
        <v>0.88349999999999995</v>
      </c>
      <c r="H118" s="76">
        <f t="shared" si="4"/>
        <v>1.1399999999999999</v>
      </c>
      <c r="I118" s="74" t="s">
        <v>577</v>
      </c>
      <c r="J118" s="85" t="s">
        <v>578</v>
      </c>
      <c r="K118" s="44" t="s">
        <v>648</v>
      </c>
      <c r="L118" s="46"/>
      <c r="M118" s="46"/>
      <c r="N118" s="54">
        <v>1.5</v>
      </c>
      <c r="O118" s="75">
        <f t="shared" si="8"/>
        <v>1.395</v>
      </c>
      <c r="P118" s="76">
        <f t="shared" si="9"/>
        <v>1.7999999999999998</v>
      </c>
    </row>
    <row r="119" spans="1:16" ht="15.75" thickBot="1" x14ac:dyDescent="0.3">
      <c r="A119" s="74" t="s">
        <v>570</v>
      </c>
      <c r="B119" s="85" t="s">
        <v>571</v>
      </c>
      <c r="C119" s="44"/>
      <c r="D119" s="46"/>
      <c r="E119" s="44" t="s">
        <v>572</v>
      </c>
      <c r="F119" s="54">
        <v>2.2000000000000002</v>
      </c>
      <c r="G119" s="75">
        <f t="shared" si="5"/>
        <v>2.0460000000000003</v>
      </c>
      <c r="H119" s="76">
        <f t="shared" si="4"/>
        <v>2.64</v>
      </c>
      <c r="I119" s="74" t="s">
        <v>581</v>
      </c>
      <c r="J119" s="85" t="s">
        <v>582</v>
      </c>
      <c r="K119" s="44" t="s">
        <v>648</v>
      </c>
      <c r="L119" s="46"/>
      <c r="M119" s="46"/>
      <c r="N119" s="54"/>
      <c r="O119" s="75">
        <f t="shared" si="8"/>
        <v>0</v>
      </c>
      <c r="P119" s="76">
        <f t="shared" si="9"/>
        <v>0</v>
      </c>
    </row>
    <row r="120" spans="1:16" ht="15.75" thickBot="1" x14ac:dyDescent="0.3">
      <c r="A120" s="74" t="s">
        <v>575</v>
      </c>
      <c r="B120" s="85" t="s">
        <v>576</v>
      </c>
      <c r="C120" s="83"/>
      <c r="D120" s="46"/>
      <c r="E120" s="44" t="s">
        <v>572</v>
      </c>
      <c r="F120" s="54">
        <v>2.2000000000000002</v>
      </c>
      <c r="G120" s="75">
        <f t="shared" si="5"/>
        <v>2.0460000000000003</v>
      </c>
      <c r="H120" s="76">
        <f t="shared" si="4"/>
        <v>2.64</v>
      </c>
      <c r="I120" s="74" t="s">
        <v>585</v>
      </c>
      <c r="J120" s="85" t="s">
        <v>586</v>
      </c>
      <c r="K120" s="44" t="s">
        <v>648</v>
      </c>
      <c r="L120" s="46"/>
      <c r="M120" s="46"/>
      <c r="N120" s="54">
        <v>1.25</v>
      </c>
      <c r="O120" s="75">
        <f t="shared" si="8"/>
        <v>1.1625000000000001</v>
      </c>
      <c r="P120" s="76">
        <f t="shared" si="9"/>
        <v>1.5</v>
      </c>
    </row>
    <row r="121" spans="1:16" ht="15.75" thickBot="1" x14ac:dyDescent="0.3">
      <c r="A121" s="74" t="s">
        <v>579</v>
      </c>
      <c r="B121" s="85" t="s">
        <v>580</v>
      </c>
      <c r="C121" s="44"/>
      <c r="D121" s="46"/>
      <c r="E121" s="44" t="s">
        <v>572</v>
      </c>
      <c r="F121" s="54">
        <v>2.2000000000000002</v>
      </c>
      <c r="G121" s="75">
        <f t="shared" si="5"/>
        <v>2.0460000000000003</v>
      </c>
      <c r="H121" s="76">
        <f t="shared" si="4"/>
        <v>2.64</v>
      </c>
      <c r="I121" s="74" t="s">
        <v>589</v>
      </c>
      <c r="J121" s="85" t="s">
        <v>590</v>
      </c>
      <c r="K121" s="44" t="s">
        <v>649</v>
      </c>
      <c r="L121" s="46"/>
      <c r="M121" s="77"/>
      <c r="N121" s="54">
        <v>3.8</v>
      </c>
      <c r="O121" s="75">
        <f t="shared" si="8"/>
        <v>3.5339999999999998</v>
      </c>
      <c r="P121" s="76">
        <f t="shared" si="9"/>
        <v>4.5599999999999996</v>
      </c>
    </row>
    <row r="122" spans="1:16" ht="15.75" thickBot="1" x14ac:dyDescent="0.3">
      <c r="A122" s="74" t="s">
        <v>583</v>
      </c>
      <c r="B122" s="85" t="s">
        <v>584</v>
      </c>
      <c r="C122" s="44"/>
      <c r="D122" s="46"/>
      <c r="E122" s="44" t="s">
        <v>572</v>
      </c>
      <c r="F122" s="54">
        <v>2.2000000000000002</v>
      </c>
      <c r="G122" s="75">
        <f t="shared" si="5"/>
        <v>2.0460000000000003</v>
      </c>
      <c r="H122" s="76">
        <f t="shared" si="4"/>
        <v>2.64</v>
      </c>
      <c r="I122" s="74"/>
      <c r="J122" s="114" t="s">
        <v>593</v>
      </c>
      <c r="K122" s="115"/>
      <c r="L122" s="115"/>
      <c r="M122" s="115"/>
      <c r="N122" s="115"/>
      <c r="O122" s="115"/>
      <c r="P122" s="116"/>
    </row>
    <row r="123" spans="1:16" ht="15.75" thickBot="1" x14ac:dyDescent="0.3">
      <c r="A123" s="74" t="s">
        <v>587</v>
      </c>
      <c r="B123" s="85" t="s">
        <v>588</v>
      </c>
      <c r="C123" s="44" t="s">
        <v>648</v>
      </c>
      <c r="D123" s="46"/>
      <c r="E123" s="46"/>
      <c r="F123" s="54"/>
      <c r="G123" s="75">
        <f t="shared" si="5"/>
        <v>0</v>
      </c>
      <c r="H123" s="76">
        <f t="shared" si="4"/>
        <v>0</v>
      </c>
      <c r="I123" s="74" t="s">
        <v>596</v>
      </c>
      <c r="J123" s="85" t="s">
        <v>656</v>
      </c>
      <c r="K123" s="44" t="s">
        <v>650</v>
      </c>
      <c r="L123" s="46"/>
      <c r="M123" s="46"/>
      <c r="N123" s="54">
        <v>6.5</v>
      </c>
      <c r="O123" s="75">
        <f>N123*0.93</f>
        <v>6.0449999999999999</v>
      </c>
      <c r="P123" s="76">
        <f>N123*1.2</f>
        <v>7.8</v>
      </c>
    </row>
    <row r="124" spans="1:16" ht="15.75" thickBot="1" x14ac:dyDescent="0.3">
      <c r="A124" s="74" t="s">
        <v>591</v>
      </c>
      <c r="B124" s="85" t="s">
        <v>592</v>
      </c>
      <c r="C124" s="44" t="s">
        <v>648</v>
      </c>
      <c r="D124" s="46"/>
      <c r="E124" s="46"/>
      <c r="F124" s="54"/>
      <c r="G124" s="75">
        <f t="shared" si="5"/>
        <v>0</v>
      </c>
      <c r="H124" s="76">
        <f t="shared" si="4"/>
        <v>0</v>
      </c>
      <c r="I124" s="74" t="s">
        <v>599</v>
      </c>
      <c r="J124" s="85" t="s">
        <v>600</v>
      </c>
      <c r="K124" s="44" t="s">
        <v>650</v>
      </c>
      <c r="L124" s="46"/>
      <c r="M124" s="46"/>
      <c r="N124" s="54">
        <v>6.5</v>
      </c>
      <c r="O124" s="75">
        <f t="shared" ref="O124:O128" si="10">N124*0.93</f>
        <v>6.0449999999999999</v>
      </c>
      <c r="P124" s="76">
        <f t="shared" ref="P124:P128" si="11">N124*1.2</f>
        <v>7.8</v>
      </c>
    </row>
    <row r="125" spans="1:16" ht="15.75" thickBot="1" x14ac:dyDescent="0.3">
      <c r="A125" s="74" t="s">
        <v>594</v>
      </c>
      <c r="B125" s="85" t="s">
        <v>595</v>
      </c>
      <c r="C125" s="44" t="s">
        <v>648</v>
      </c>
      <c r="D125" s="46"/>
      <c r="E125" s="44"/>
      <c r="F125" s="54">
        <v>1.5</v>
      </c>
      <c r="G125" s="75">
        <f t="shared" si="5"/>
        <v>1.395</v>
      </c>
      <c r="H125" s="76">
        <f t="shared" si="4"/>
        <v>1.7999999999999998</v>
      </c>
      <c r="I125" s="74" t="s">
        <v>603</v>
      </c>
      <c r="J125" s="85" t="s">
        <v>604</v>
      </c>
      <c r="K125" s="44" t="s">
        <v>650</v>
      </c>
      <c r="L125" s="45"/>
      <c r="M125" s="46"/>
      <c r="N125" s="54"/>
      <c r="O125" s="75">
        <f t="shared" si="10"/>
        <v>0</v>
      </c>
      <c r="P125" s="76">
        <f t="shared" si="11"/>
        <v>0</v>
      </c>
    </row>
    <row r="126" spans="1:16" ht="15.75" thickBot="1" x14ac:dyDescent="0.3">
      <c r="A126" s="74" t="s">
        <v>597</v>
      </c>
      <c r="B126" s="85" t="s">
        <v>598</v>
      </c>
      <c r="C126" s="44" t="s">
        <v>648</v>
      </c>
      <c r="D126" s="46"/>
      <c r="E126" s="44"/>
      <c r="F126" s="54"/>
      <c r="G126" s="75">
        <f t="shared" si="5"/>
        <v>0</v>
      </c>
      <c r="H126" s="76">
        <f t="shared" si="4"/>
        <v>0</v>
      </c>
      <c r="I126" s="74" t="s">
        <v>606</v>
      </c>
      <c r="J126" s="85" t="s">
        <v>607</v>
      </c>
      <c r="K126" s="44" t="s">
        <v>648</v>
      </c>
      <c r="L126" s="46"/>
      <c r="M126" s="46"/>
      <c r="N126" s="54">
        <v>2.8</v>
      </c>
      <c r="O126" s="75">
        <f t="shared" si="10"/>
        <v>2.6040000000000001</v>
      </c>
      <c r="P126" s="76">
        <f t="shared" si="11"/>
        <v>3.36</v>
      </c>
    </row>
    <row r="127" spans="1:16" ht="15.75" thickBot="1" x14ac:dyDescent="0.3">
      <c r="A127" s="74" t="s">
        <v>601</v>
      </c>
      <c r="B127" s="85" t="s">
        <v>602</v>
      </c>
      <c r="C127" s="44" t="s">
        <v>655</v>
      </c>
      <c r="D127" s="46"/>
      <c r="E127" s="44"/>
      <c r="F127" s="54">
        <v>2.9</v>
      </c>
      <c r="G127" s="75">
        <f t="shared" si="5"/>
        <v>2.6970000000000001</v>
      </c>
      <c r="H127" s="76">
        <f t="shared" si="4"/>
        <v>3.48</v>
      </c>
      <c r="I127" s="74" t="s">
        <v>610</v>
      </c>
      <c r="J127" s="85" t="s">
        <v>611</v>
      </c>
      <c r="K127" s="44" t="s">
        <v>650</v>
      </c>
      <c r="L127" s="46"/>
      <c r="M127" s="46" t="s">
        <v>428</v>
      </c>
      <c r="N127" s="54"/>
      <c r="O127" s="75">
        <f t="shared" si="10"/>
        <v>0</v>
      </c>
      <c r="P127" s="76">
        <f t="shared" si="11"/>
        <v>0</v>
      </c>
    </row>
    <row r="128" spans="1:16" ht="15.75" thickBot="1" x14ac:dyDescent="0.3">
      <c r="A128" s="74"/>
      <c r="B128" s="123" t="s">
        <v>605</v>
      </c>
      <c r="C128" s="124"/>
      <c r="D128" s="124"/>
      <c r="E128" s="124"/>
      <c r="F128" s="124"/>
      <c r="G128" s="124"/>
      <c r="H128" s="125"/>
      <c r="I128" s="74" t="s">
        <v>614</v>
      </c>
      <c r="J128" s="85" t="s">
        <v>615</v>
      </c>
      <c r="K128" s="44" t="s">
        <v>648</v>
      </c>
      <c r="L128" s="46"/>
      <c r="M128" s="46"/>
      <c r="N128" s="54"/>
      <c r="O128" s="75">
        <f t="shared" si="10"/>
        <v>0</v>
      </c>
      <c r="P128" s="76">
        <f t="shared" si="11"/>
        <v>0</v>
      </c>
    </row>
    <row r="129" spans="1:16" ht="15.75" thickBot="1" x14ac:dyDescent="0.3">
      <c r="A129" s="74" t="s">
        <v>608</v>
      </c>
      <c r="B129" s="85" t="s">
        <v>609</v>
      </c>
      <c r="C129" s="44" t="s">
        <v>649</v>
      </c>
      <c r="D129" s="46"/>
      <c r="E129" s="46" t="s">
        <v>285</v>
      </c>
      <c r="F129" s="84">
        <v>1.45</v>
      </c>
      <c r="G129" s="75">
        <f t="shared" si="5"/>
        <v>1.3485</v>
      </c>
      <c r="H129" s="76">
        <f t="shared" si="4"/>
        <v>1.74</v>
      </c>
      <c r="I129" s="74"/>
      <c r="J129" s="114" t="s">
        <v>622</v>
      </c>
      <c r="K129" s="126"/>
      <c r="L129" s="126"/>
      <c r="M129" s="126"/>
      <c r="N129" s="126"/>
      <c r="O129" s="126"/>
      <c r="P129" s="127"/>
    </row>
    <row r="130" spans="1:16" ht="15.75" thickBot="1" x14ac:dyDescent="0.3">
      <c r="A130" s="74" t="s">
        <v>612</v>
      </c>
      <c r="B130" s="85" t="s">
        <v>613</v>
      </c>
      <c r="C130" s="44" t="s">
        <v>649</v>
      </c>
      <c r="D130" s="46"/>
      <c r="E130" s="46" t="s">
        <v>285</v>
      </c>
      <c r="F130" s="84">
        <v>1.4</v>
      </c>
      <c r="G130" s="75">
        <f t="shared" si="5"/>
        <v>1.302</v>
      </c>
      <c r="H130" s="76">
        <f t="shared" si="4"/>
        <v>1.68</v>
      </c>
      <c r="I130" s="74" t="s">
        <v>625</v>
      </c>
      <c r="J130" s="85" t="s">
        <v>626</v>
      </c>
      <c r="K130" s="44" t="s">
        <v>648</v>
      </c>
      <c r="L130" s="46"/>
      <c r="M130" s="46" t="s">
        <v>627</v>
      </c>
      <c r="N130" s="54">
        <v>0.65</v>
      </c>
      <c r="O130" s="75">
        <f>N130*0.93</f>
        <v>0.60450000000000004</v>
      </c>
      <c r="P130" s="76">
        <f>N130*1.2</f>
        <v>0.78</v>
      </c>
    </row>
    <row r="131" spans="1:16" ht="15.75" thickBot="1" x14ac:dyDescent="0.3">
      <c r="A131" s="74" t="s">
        <v>616</v>
      </c>
      <c r="B131" s="85" t="s">
        <v>617</v>
      </c>
      <c r="C131" s="44" t="s">
        <v>649</v>
      </c>
      <c r="D131" s="46"/>
      <c r="E131" s="46" t="s">
        <v>285</v>
      </c>
      <c r="F131" s="84"/>
      <c r="G131" s="75">
        <f t="shared" si="5"/>
        <v>0</v>
      </c>
      <c r="H131" s="76">
        <f t="shared" si="4"/>
        <v>0</v>
      </c>
      <c r="I131" s="74" t="s">
        <v>630</v>
      </c>
      <c r="J131" s="85" t="s">
        <v>631</v>
      </c>
      <c r="K131" s="44" t="s">
        <v>648</v>
      </c>
      <c r="L131" s="46"/>
      <c r="M131" s="46" t="s">
        <v>627</v>
      </c>
      <c r="N131" s="54">
        <v>0.65</v>
      </c>
      <c r="O131" s="75">
        <f>N131*0.93</f>
        <v>0.60450000000000004</v>
      </c>
      <c r="P131" s="76">
        <f>N131*1.2</f>
        <v>0.78</v>
      </c>
    </row>
    <row r="132" spans="1:16" ht="15.75" thickBot="1" x14ac:dyDescent="0.3">
      <c r="A132" s="74" t="s">
        <v>618</v>
      </c>
      <c r="B132" s="85" t="s">
        <v>619</v>
      </c>
      <c r="C132" s="44" t="s">
        <v>648</v>
      </c>
      <c r="D132" s="46"/>
      <c r="E132" s="46">
        <v>10</v>
      </c>
      <c r="F132" s="54">
        <v>1.4</v>
      </c>
      <c r="G132" s="75">
        <f t="shared" si="5"/>
        <v>1.302</v>
      </c>
      <c r="H132" s="76">
        <f t="shared" si="4"/>
        <v>1.68</v>
      </c>
      <c r="I132" s="74"/>
      <c r="J132" s="114" t="s">
        <v>634</v>
      </c>
      <c r="K132" s="126"/>
      <c r="L132" s="126"/>
      <c r="M132" s="126"/>
      <c r="N132" s="126"/>
      <c r="O132" s="126"/>
      <c r="P132" s="127"/>
    </row>
    <row r="133" spans="1:16" ht="15.75" thickBot="1" x14ac:dyDescent="0.3">
      <c r="A133" s="74" t="s">
        <v>620</v>
      </c>
      <c r="B133" s="85" t="s">
        <v>621</v>
      </c>
      <c r="C133" s="44" t="s">
        <v>648</v>
      </c>
      <c r="D133" s="46"/>
      <c r="E133" s="46">
        <v>10</v>
      </c>
      <c r="F133" s="54">
        <v>1.4</v>
      </c>
      <c r="G133" s="75">
        <f t="shared" si="5"/>
        <v>1.302</v>
      </c>
      <c r="H133" s="76">
        <f t="shared" si="4"/>
        <v>1.68</v>
      </c>
      <c r="I133" s="74" t="s">
        <v>635</v>
      </c>
      <c r="J133" s="85" t="s">
        <v>636</v>
      </c>
      <c r="K133" s="44" t="s">
        <v>648</v>
      </c>
      <c r="L133" s="46"/>
      <c r="M133" s="46"/>
      <c r="N133" s="54">
        <v>3.95</v>
      </c>
      <c r="O133" s="75">
        <f>N133*0.93</f>
        <v>3.6735000000000002</v>
      </c>
      <c r="P133" s="76">
        <f>N133*1.2</f>
        <v>4.74</v>
      </c>
    </row>
    <row r="134" spans="1:16" ht="15.75" thickBot="1" x14ac:dyDescent="0.3">
      <c r="A134" s="74" t="s">
        <v>623</v>
      </c>
      <c r="B134" s="85" t="s">
        <v>624</v>
      </c>
      <c r="C134" s="44" t="s">
        <v>648</v>
      </c>
      <c r="D134" s="46"/>
      <c r="E134" s="46">
        <v>10</v>
      </c>
      <c r="F134" s="54">
        <v>1.4</v>
      </c>
      <c r="G134" s="75">
        <f t="shared" si="5"/>
        <v>1.302</v>
      </c>
      <c r="H134" s="76">
        <f t="shared" si="4"/>
        <v>1.68</v>
      </c>
      <c r="I134" s="74" t="s">
        <v>637</v>
      </c>
      <c r="J134" s="85" t="s">
        <v>638</v>
      </c>
      <c r="K134" s="44" t="s">
        <v>648</v>
      </c>
      <c r="L134" s="46"/>
      <c r="M134" s="46" t="s">
        <v>433</v>
      </c>
      <c r="N134" s="54">
        <v>0.95</v>
      </c>
      <c r="O134" s="75">
        <f t="shared" ref="O134:O135" si="12">N134*0.93</f>
        <v>0.88349999999999995</v>
      </c>
      <c r="P134" s="76">
        <f t="shared" ref="P134:P135" si="13">N134*1.2</f>
        <v>1.1399999999999999</v>
      </c>
    </row>
    <row r="135" spans="1:16" ht="15.75" thickBot="1" x14ac:dyDescent="0.3">
      <c r="A135" s="74" t="s">
        <v>628</v>
      </c>
      <c r="B135" s="85" t="s">
        <v>629</v>
      </c>
      <c r="C135" s="44"/>
      <c r="D135" s="46"/>
      <c r="E135" s="46">
        <v>12</v>
      </c>
      <c r="F135" s="54">
        <v>4.8</v>
      </c>
      <c r="G135" s="75">
        <f t="shared" si="5"/>
        <v>4.4640000000000004</v>
      </c>
      <c r="H135" s="76">
        <f t="shared" si="4"/>
        <v>5.76</v>
      </c>
      <c r="I135" s="74" t="s">
        <v>641</v>
      </c>
      <c r="J135" s="85" t="s">
        <v>642</v>
      </c>
      <c r="K135" s="44" t="s">
        <v>648</v>
      </c>
      <c r="L135" s="46"/>
      <c r="M135" s="46" t="s">
        <v>433</v>
      </c>
      <c r="N135" s="54">
        <v>0.95</v>
      </c>
      <c r="O135" s="75">
        <f t="shared" si="12"/>
        <v>0.88349999999999995</v>
      </c>
      <c r="P135" s="76">
        <f t="shared" si="13"/>
        <v>1.1399999999999999</v>
      </c>
    </row>
    <row r="136" spans="1:16" ht="15.75" thickBot="1" x14ac:dyDescent="0.3">
      <c r="A136" s="74" t="s">
        <v>632</v>
      </c>
      <c r="B136" s="85" t="s">
        <v>633</v>
      </c>
      <c r="C136" s="44" t="s">
        <v>648</v>
      </c>
      <c r="D136" s="46"/>
      <c r="E136" s="46">
        <v>8</v>
      </c>
      <c r="F136" s="54">
        <v>1.1000000000000001</v>
      </c>
      <c r="G136" s="75">
        <f t="shared" si="5"/>
        <v>1.0230000000000001</v>
      </c>
      <c r="H136" s="76">
        <f t="shared" si="4"/>
        <v>1.32</v>
      </c>
    </row>
    <row r="137" spans="1:16" ht="15.75" thickBot="1" x14ac:dyDescent="0.3">
      <c r="A137" s="74"/>
      <c r="B137" s="85"/>
      <c r="C137" s="44"/>
      <c r="D137" s="46"/>
      <c r="E137" s="46"/>
      <c r="F137" s="54"/>
      <c r="G137" s="75"/>
      <c r="H137" s="76"/>
      <c r="I137" s="63"/>
      <c r="J137" s="63"/>
      <c r="K137" s="63"/>
      <c r="L137" s="63"/>
      <c r="M137" s="63"/>
      <c r="N137" s="63"/>
    </row>
    <row r="138" spans="1:16" ht="15.75" thickBot="1" x14ac:dyDescent="0.3">
      <c r="A138" s="74"/>
      <c r="B138" s="85"/>
      <c r="C138" s="44"/>
      <c r="D138" s="46"/>
      <c r="E138" s="46"/>
      <c r="F138" s="54"/>
      <c r="G138" s="75"/>
      <c r="H138" s="76"/>
    </row>
    <row r="139" spans="1:16" x14ac:dyDescent="0.25">
      <c r="A139" s="74" t="s">
        <v>639</v>
      </c>
      <c r="B139" s="85" t="s">
        <v>640</v>
      </c>
      <c r="C139" s="44" t="s">
        <v>648</v>
      </c>
      <c r="D139" s="46"/>
      <c r="E139" s="46"/>
      <c r="F139" s="54">
        <v>2</v>
      </c>
      <c r="G139" s="75">
        <f t="shared" si="5"/>
        <v>1.86</v>
      </c>
      <c r="H139" s="76">
        <f t="shared" si="4"/>
        <v>2.4</v>
      </c>
    </row>
    <row r="141" spans="1:16" x14ac:dyDescent="0.25">
      <c r="A141" s="122" t="s">
        <v>647</v>
      </c>
      <c r="B141" s="122"/>
      <c r="C141" s="122"/>
      <c r="D141" s="122"/>
      <c r="E141" s="122"/>
      <c r="F141" s="122"/>
      <c r="G141" s="122"/>
      <c r="H141" s="122"/>
      <c r="I141" s="122"/>
      <c r="J141" s="122"/>
      <c r="K141" s="122"/>
      <c r="L141" s="122"/>
      <c r="M141" s="122"/>
      <c r="N141" s="122"/>
    </row>
  </sheetData>
  <mergeCells count="59">
    <mergeCell ref="A68:N68"/>
    <mergeCell ref="A141:N141"/>
    <mergeCell ref="B95:H95"/>
    <mergeCell ref="B107:H107"/>
    <mergeCell ref="B128:H128"/>
    <mergeCell ref="J132:P132"/>
    <mergeCell ref="J129:P129"/>
    <mergeCell ref="B80:H80"/>
    <mergeCell ref="J80:P80"/>
    <mergeCell ref="H78:H79"/>
    <mergeCell ref="P78:P79"/>
    <mergeCell ref="B88:H88"/>
    <mergeCell ref="F78:F79"/>
    <mergeCell ref="G78:G79"/>
    <mergeCell ref="I78:I79"/>
    <mergeCell ref="J78:J79"/>
    <mergeCell ref="B43:H43"/>
    <mergeCell ref="B48:H48"/>
    <mergeCell ref="B62:H62"/>
    <mergeCell ref="J45:P45"/>
    <mergeCell ref="J30:P30"/>
    <mergeCell ref="A8:A9"/>
    <mergeCell ref="B8:B9"/>
    <mergeCell ref="C8:C9"/>
    <mergeCell ref="D8:D9"/>
    <mergeCell ref="E8:E9"/>
    <mergeCell ref="M8:M9"/>
    <mergeCell ref="N8:N9"/>
    <mergeCell ref="O8:O9"/>
    <mergeCell ref="P8:P9"/>
    <mergeCell ref="B10:H10"/>
    <mergeCell ref="G8:G9"/>
    <mergeCell ref="H8:H9"/>
    <mergeCell ref="I8:I9"/>
    <mergeCell ref="J8:J9"/>
    <mergeCell ref="K8:K9"/>
    <mergeCell ref="L8:L9"/>
    <mergeCell ref="F8:F9"/>
    <mergeCell ref="B26:H26"/>
    <mergeCell ref="B33:H33"/>
    <mergeCell ref="J10:P10"/>
    <mergeCell ref="J13:P13"/>
    <mergeCell ref="J16:P16"/>
    <mergeCell ref="J20:P20"/>
    <mergeCell ref="B12:H12"/>
    <mergeCell ref="B17:H17"/>
    <mergeCell ref="B22:H22"/>
    <mergeCell ref="A78:A79"/>
    <mergeCell ref="B78:B79"/>
    <mergeCell ref="C78:C79"/>
    <mergeCell ref="D78:D79"/>
    <mergeCell ref="E78:E79"/>
    <mergeCell ref="J98:P98"/>
    <mergeCell ref="J122:P122"/>
    <mergeCell ref="L78:L79"/>
    <mergeCell ref="M78:M79"/>
    <mergeCell ref="N78:N79"/>
    <mergeCell ref="O78:O79"/>
    <mergeCell ref="K78:K79"/>
  </mergeCells>
  <printOptions horizontalCentered="1" verticalCentered="1"/>
  <pageMargins left="0.23622047244094491" right="0.23622047244094491" top="0.23622047244094491" bottom="0.23622047244094491" header="0.31496062992125984" footer="0.31496062992125984"/>
  <pageSetup paperSize="9" scale="72" orientation="portrait" verticalDpi="0" r:id="rId1"/>
  <rowBreaks count="1" manualBreakCount="1">
    <brk id="70" max="15" man="1"/>
  </rowBreaks>
  <colBreaks count="1" manualBreakCount="1">
    <brk id="16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65"/>
  <sheetViews>
    <sheetView view="pageBreakPreview" zoomScale="115" zoomScaleNormal="115" zoomScaleSheetLayoutView="115" workbookViewId="0">
      <selection activeCell="B2" sqref="B2"/>
    </sheetView>
  </sheetViews>
  <sheetFormatPr baseColWidth="10" defaultRowHeight="15" outlineLevelCol="1" x14ac:dyDescent="0.25"/>
  <cols>
    <col min="1" max="1" width="5.140625" style="38" bestFit="1" customWidth="1"/>
    <col min="2" max="2" width="30.7109375" style="38" customWidth="1"/>
    <col min="3" max="3" width="8.7109375" style="38" bestFit="1" customWidth="1"/>
    <col min="4" max="4" width="4.7109375" style="38" bestFit="1" customWidth="1"/>
    <col min="5" max="5" width="6" style="38" bestFit="1" customWidth="1"/>
    <col min="6" max="6" width="8" style="38" bestFit="1" customWidth="1"/>
    <col min="7" max="7" width="5.140625" style="38" customWidth="1" outlineLevel="1"/>
    <col min="8" max="8" width="7.42578125" style="38" customWidth="1" outlineLevel="1"/>
    <col min="9" max="9" width="5.140625" style="38" customWidth="1"/>
    <col min="10" max="10" width="30.7109375" style="38" customWidth="1"/>
    <col min="11" max="11" width="8.7109375" style="38" customWidth="1"/>
    <col min="12" max="12" width="4.7109375" style="38" bestFit="1" customWidth="1"/>
    <col min="13" max="13" width="5.5703125" style="38" bestFit="1" customWidth="1"/>
    <col min="14" max="14" width="7" style="38" bestFit="1" customWidth="1"/>
    <col min="15" max="15" width="4.7109375" style="38" customWidth="1" outlineLevel="1"/>
    <col min="16" max="16" width="7.42578125" style="38" customWidth="1" outlineLevel="1"/>
    <col min="17" max="16384" width="11.42578125" style="38"/>
  </cols>
  <sheetData>
    <row r="1" spans="1:24" x14ac:dyDescent="0.25">
      <c r="A1" s="35"/>
      <c r="B1" s="36"/>
      <c r="C1" s="37"/>
      <c r="F1" s="36"/>
      <c r="G1" s="35"/>
      <c r="H1" s="35"/>
      <c r="I1" s="35"/>
      <c r="J1" s="32"/>
      <c r="K1" s="37"/>
      <c r="M1" s="32"/>
      <c r="N1" s="39"/>
      <c r="O1" s="35"/>
      <c r="P1" s="35"/>
    </row>
    <row r="2" spans="1:24" x14ac:dyDescent="0.25">
      <c r="A2" s="35"/>
      <c r="B2" s="36"/>
      <c r="C2" s="37"/>
      <c r="F2" s="36"/>
      <c r="G2" s="35"/>
      <c r="H2" s="35"/>
      <c r="I2" s="35"/>
    </row>
    <row r="3" spans="1:24" x14ac:dyDescent="0.25">
      <c r="A3" s="35"/>
      <c r="B3" s="36"/>
      <c r="C3" s="37"/>
      <c r="F3" s="36"/>
      <c r="G3" s="35"/>
      <c r="H3" s="35"/>
      <c r="I3" s="35"/>
    </row>
    <row r="4" spans="1:24" x14ac:dyDescent="0.25">
      <c r="A4" s="35"/>
      <c r="B4" s="36"/>
      <c r="C4" s="37"/>
      <c r="F4" s="36"/>
      <c r="G4" s="35"/>
      <c r="H4" s="35"/>
      <c r="I4" s="35"/>
    </row>
    <row r="5" spans="1:24" x14ac:dyDescent="0.25">
      <c r="A5" s="35"/>
      <c r="B5" s="32"/>
      <c r="C5" s="37"/>
      <c r="F5" s="36"/>
      <c r="G5" s="35"/>
      <c r="H5" s="35"/>
      <c r="I5" s="35"/>
      <c r="V5" s="39"/>
      <c r="W5" s="40"/>
      <c r="X5" s="40"/>
    </row>
    <row r="6" spans="1:24" x14ac:dyDescent="0.25">
      <c r="A6" s="35"/>
      <c r="B6" s="36"/>
      <c r="C6" s="37"/>
      <c r="F6" s="36"/>
      <c r="G6" s="35"/>
      <c r="H6" s="35"/>
      <c r="I6" s="35"/>
      <c r="S6" s="34"/>
      <c r="V6" s="39"/>
      <c r="W6" s="41"/>
      <c r="X6" s="41"/>
    </row>
    <row r="7" spans="1:24" ht="15.75" thickBot="1" x14ac:dyDescent="0.3">
      <c r="A7" s="35"/>
      <c r="B7" s="36"/>
      <c r="C7" s="37"/>
      <c r="F7" s="36"/>
      <c r="G7" s="35"/>
      <c r="H7" s="35"/>
      <c r="I7" s="35"/>
      <c r="J7" s="36"/>
      <c r="K7" s="37"/>
      <c r="L7" s="42"/>
      <c r="N7" s="36"/>
      <c r="O7" s="35"/>
      <c r="P7" s="35"/>
      <c r="S7" s="1"/>
      <c r="V7" s="39"/>
      <c r="W7" s="35"/>
      <c r="X7" s="35"/>
    </row>
    <row r="8" spans="1:24" ht="15" customHeight="1" x14ac:dyDescent="0.25">
      <c r="A8" s="117" t="s">
        <v>0</v>
      </c>
      <c r="B8" s="117" t="s">
        <v>1</v>
      </c>
      <c r="C8" s="117" t="s">
        <v>2</v>
      </c>
      <c r="D8" s="117" t="s">
        <v>3</v>
      </c>
      <c r="E8" s="117" t="s">
        <v>224</v>
      </c>
      <c r="F8" s="117" t="s">
        <v>4</v>
      </c>
      <c r="G8" s="117" t="s">
        <v>5</v>
      </c>
      <c r="H8" s="117" t="s">
        <v>645</v>
      </c>
      <c r="I8" s="117" t="s">
        <v>0</v>
      </c>
      <c r="J8" s="117" t="s">
        <v>1</v>
      </c>
      <c r="K8" s="117" t="s">
        <v>2</v>
      </c>
      <c r="L8" s="117" t="s">
        <v>3</v>
      </c>
      <c r="M8" s="117" t="s">
        <v>224</v>
      </c>
      <c r="N8" s="117" t="s">
        <v>4</v>
      </c>
      <c r="O8" s="117" t="s">
        <v>5</v>
      </c>
      <c r="P8" s="117" t="s">
        <v>645</v>
      </c>
      <c r="S8" s="1"/>
      <c r="V8" s="39"/>
      <c r="W8" s="35"/>
      <c r="X8" s="35"/>
    </row>
    <row r="9" spans="1:24" ht="15.75" customHeight="1" thickBot="1" x14ac:dyDescent="0.3">
      <c r="A9" s="118"/>
      <c r="B9" s="118"/>
      <c r="C9" s="118"/>
      <c r="D9" s="118"/>
      <c r="E9" s="118"/>
      <c r="F9" s="118"/>
      <c r="G9" s="118"/>
      <c r="H9" s="118" t="s">
        <v>6</v>
      </c>
      <c r="I9" s="118"/>
      <c r="J9" s="118"/>
      <c r="K9" s="118"/>
      <c r="L9" s="118"/>
      <c r="M9" s="118"/>
      <c r="N9" s="118"/>
      <c r="O9" s="118"/>
      <c r="P9" s="118" t="s">
        <v>6</v>
      </c>
      <c r="S9" s="1"/>
      <c r="V9" s="39"/>
      <c r="W9" s="35"/>
      <c r="X9" s="35"/>
    </row>
    <row r="10" spans="1:24" x14ac:dyDescent="0.2">
      <c r="A10" s="2"/>
      <c r="B10" s="119" t="s">
        <v>7</v>
      </c>
      <c r="C10" s="120"/>
      <c r="D10" s="120"/>
      <c r="E10" s="120"/>
      <c r="F10" s="120"/>
      <c r="G10" s="120"/>
      <c r="H10" s="121"/>
      <c r="I10" s="12"/>
      <c r="J10" s="119" t="s">
        <v>13</v>
      </c>
      <c r="K10" s="120"/>
      <c r="L10" s="120"/>
      <c r="M10" s="120"/>
      <c r="N10" s="120"/>
      <c r="O10" s="120"/>
      <c r="P10" s="121"/>
    </row>
    <row r="11" spans="1:24" x14ac:dyDescent="0.25">
      <c r="A11" s="2" t="s">
        <v>8</v>
      </c>
      <c r="B11" s="9" t="s">
        <v>9</v>
      </c>
      <c r="C11" s="33" t="s">
        <v>657</v>
      </c>
      <c r="D11" s="4">
        <v>9</v>
      </c>
      <c r="E11" s="4"/>
      <c r="F11" s="5">
        <v>1.6</v>
      </c>
      <c r="G11" s="10">
        <f>F11*0.93</f>
        <v>1.4880000000000002</v>
      </c>
      <c r="H11" s="11">
        <f>F11*1.2</f>
        <v>1.92</v>
      </c>
      <c r="I11" s="12" t="s">
        <v>16</v>
      </c>
      <c r="J11" s="17" t="s">
        <v>17</v>
      </c>
      <c r="K11" s="3" t="s">
        <v>668</v>
      </c>
      <c r="L11" s="4"/>
      <c r="M11" s="3">
        <v>10</v>
      </c>
      <c r="N11" s="5">
        <v>1.8</v>
      </c>
      <c r="O11" s="10">
        <f t="shared" ref="O11:O13" si="0">N11*0.93</f>
        <v>1.6740000000000002</v>
      </c>
      <c r="P11" s="11">
        <f t="shared" ref="P11:P13" si="1">N11*1.2</f>
        <v>2.16</v>
      </c>
    </row>
    <row r="12" spans="1:24" ht="15.75" thickBot="1" x14ac:dyDescent="0.3">
      <c r="A12" s="2" t="s">
        <v>10</v>
      </c>
      <c r="B12" s="9" t="s">
        <v>11</v>
      </c>
      <c r="C12" s="33" t="s">
        <v>658</v>
      </c>
      <c r="D12" s="4">
        <v>6</v>
      </c>
      <c r="E12" s="4"/>
      <c r="F12" s="5"/>
      <c r="G12" s="10">
        <f t="shared" ref="G12:G37" si="2">F12*0.93</f>
        <v>0</v>
      </c>
      <c r="H12" s="11">
        <f t="shared" ref="H12:H37" si="3">F12*1.2</f>
        <v>0</v>
      </c>
      <c r="I12" s="12" t="s">
        <v>19</v>
      </c>
      <c r="J12" s="17" t="s">
        <v>13</v>
      </c>
      <c r="K12" s="44" t="s">
        <v>653</v>
      </c>
      <c r="L12" s="4"/>
      <c r="M12" s="3">
        <v>50</v>
      </c>
      <c r="N12" s="5">
        <v>0.6</v>
      </c>
      <c r="O12" s="10">
        <f t="shared" si="0"/>
        <v>0.55800000000000005</v>
      </c>
      <c r="P12" s="11">
        <f t="shared" si="1"/>
        <v>0.72</v>
      </c>
    </row>
    <row r="13" spans="1:24" ht="15.75" thickBot="1" x14ac:dyDescent="0.3">
      <c r="A13" s="2"/>
      <c r="B13" s="119" t="s">
        <v>12</v>
      </c>
      <c r="C13" s="120"/>
      <c r="D13" s="120"/>
      <c r="E13" s="120"/>
      <c r="F13" s="120"/>
      <c r="G13" s="120">
        <f t="shared" si="2"/>
        <v>0</v>
      </c>
      <c r="H13" s="121">
        <f t="shared" si="3"/>
        <v>0</v>
      </c>
      <c r="I13" s="12" t="s">
        <v>22</v>
      </c>
      <c r="J13" s="17" t="s">
        <v>13</v>
      </c>
      <c r="K13" s="3" t="s">
        <v>669</v>
      </c>
      <c r="L13" s="4"/>
      <c r="M13" s="3">
        <v>56</v>
      </c>
      <c r="N13" s="5">
        <v>0.68</v>
      </c>
      <c r="O13" s="10">
        <f t="shared" si="0"/>
        <v>0.63240000000000007</v>
      </c>
      <c r="P13" s="11">
        <f t="shared" si="1"/>
        <v>0.81600000000000006</v>
      </c>
    </row>
    <row r="14" spans="1:24" x14ac:dyDescent="0.25">
      <c r="A14" s="2" t="s">
        <v>14</v>
      </c>
      <c r="B14" s="16" t="s">
        <v>15</v>
      </c>
      <c r="C14" s="3" t="s">
        <v>659</v>
      </c>
      <c r="D14" s="4">
        <v>22</v>
      </c>
      <c r="E14" s="4"/>
      <c r="F14" s="14">
        <v>1</v>
      </c>
      <c r="G14" s="10">
        <f t="shared" si="2"/>
        <v>0.93</v>
      </c>
      <c r="H14" s="11">
        <f t="shared" si="3"/>
        <v>1.2</v>
      </c>
      <c r="I14" s="12"/>
      <c r="J14" s="119" t="s">
        <v>24</v>
      </c>
      <c r="K14" s="120"/>
      <c r="L14" s="120"/>
      <c r="M14" s="120"/>
      <c r="N14" s="120"/>
      <c r="O14" s="120"/>
      <c r="P14" s="121"/>
    </row>
    <row r="15" spans="1:24" ht="15.75" thickBot="1" x14ac:dyDescent="0.3">
      <c r="A15" s="2" t="s">
        <v>18</v>
      </c>
      <c r="B15" s="16" t="s">
        <v>15</v>
      </c>
      <c r="C15" s="3" t="s">
        <v>660</v>
      </c>
      <c r="D15" s="4">
        <v>14</v>
      </c>
      <c r="E15" s="4"/>
      <c r="F15" s="14">
        <v>1.5</v>
      </c>
      <c r="G15" s="10">
        <f t="shared" si="2"/>
        <v>1.395</v>
      </c>
      <c r="H15" s="11">
        <f t="shared" si="3"/>
        <v>1.7999999999999998</v>
      </c>
      <c r="I15" s="18" t="s">
        <v>28</v>
      </c>
      <c r="J15" s="19" t="s">
        <v>29</v>
      </c>
      <c r="K15" s="44" t="s">
        <v>653</v>
      </c>
      <c r="L15" s="4"/>
      <c r="M15" s="3">
        <v>10</v>
      </c>
      <c r="N15" s="5">
        <v>2.25</v>
      </c>
      <c r="O15" s="10">
        <f t="shared" ref="O15" si="4">N15*0.93</f>
        <v>2.0925000000000002</v>
      </c>
      <c r="P15" s="11">
        <f t="shared" ref="P15" si="5">N15*1.2</f>
        <v>2.6999999999999997</v>
      </c>
    </row>
    <row r="16" spans="1:24" ht="15.75" thickBot="1" x14ac:dyDescent="0.3">
      <c r="A16" s="2" t="s">
        <v>20</v>
      </c>
      <c r="B16" s="16" t="s">
        <v>21</v>
      </c>
      <c r="C16" s="3" t="s">
        <v>660</v>
      </c>
      <c r="D16" s="4">
        <v>26</v>
      </c>
      <c r="E16" s="4"/>
      <c r="F16" s="5">
        <v>3.95</v>
      </c>
      <c r="G16" s="10">
        <f t="shared" si="2"/>
        <v>3.6735000000000002</v>
      </c>
      <c r="H16" s="11">
        <f t="shared" si="3"/>
        <v>4.74</v>
      </c>
      <c r="I16" s="18" t="s">
        <v>35</v>
      </c>
      <c r="J16" s="19" t="s">
        <v>36</v>
      </c>
      <c r="K16" s="44" t="s">
        <v>653</v>
      </c>
      <c r="L16" s="4">
        <v>4</v>
      </c>
      <c r="M16" s="3"/>
      <c r="N16" s="5">
        <v>1.4</v>
      </c>
      <c r="O16" s="10">
        <f t="shared" ref="O16:O20" si="6">N16*0.93</f>
        <v>1.302</v>
      </c>
      <c r="P16" s="11">
        <f t="shared" ref="P16:P20" si="7">N16*1.2</f>
        <v>1.68</v>
      </c>
    </row>
    <row r="17" spans="1:16" ht="15.75" thickBot="1" x14ac:dyDescent="0.3">
      <c r="A17" s="2"/>
      <c r="B17" s="119" t="s">
        <v>23</v>
      </c>
      <c r="C17" s="120"/>
      <c r="D17" s="120"/>
      <c r="E17" s="120"/>
      <c r="F17" s="120"/>
      <c r="G17" s="120">
        <f t="shared" si="2"/>
        <v>0</v>
      </c>
      <c r="H17" s="121">
        <f t="shared" si="3"/>
        <v>0</v>
      </c>
      <c r="I17" s="18" t="s">
        <v>40</v>
      </c>
      <c r="J17" s="19" t="s">
        <v>41</v>
      </c>
      <c r="K17" s="44" t="s">
        <v>650</v>
      </c>
      <c r="L17" s="4"/>
      <c r="M17" s="3"/>
      <c r="N17" s="5">
        <v>1.85</v>
      </c>
      <c r="O17" s="10">
        <f t="shared" si="6"/>
        <v>1.7205000000000001</v>
      </c>
      <c r="P17" s="11">
        <f t="shared" si="7"/>
        <v>2.2200000000000002</v>
      </c>
    </row>
    <row r="18" spans="1:16" ht="15.75" thickBot="1" x14ac:dyDescent="0.3">
      <c r="A18" s="2" t="s">
        <v>25</v>
      </c>
      <c r="B18" s="13" t="s">
        <v>26</v>
      </c>
      <c r="C18" s="33" t="s">
        <v>658</v>
      </c>
      <c r="D18" s="4" t="s">
        <v>27</v>
      </c>
      <c r="E18" s="4"/>
      <c r="F18" s="5">
        <v>1.3</v>
      </c>
      <c r="G18" s="10">
        <f t="shared" si="2"/>
        <v>1.2090000000000001</v>
      </c>
      <c r="H18" s="11">
        <f t="shared" si="3"/>
        <v>1.56</v>
      </c>
      <c r="I18" s="18" t="s">
        <v>43</v>
      </c>
      <c r="J18" s="19" t="s">
        <v>44</v>
      </c>
      <c r="K18" s="44" t="s">
        <v>653</v>
      </c>
      <c r="L18" s="4">
        <v>6</v>
      </c>
      <c r="M18" s="3"/>
      <c r="N18" s="5">
        <v>1.25</v>
      </c>
      <c r="O18" s="10">
        <f t="shared" si="6"/>
        <v>1.1625000000000001</v>
      </c>
      <c r="P18" s="11">
        <f t="shared" si="7"/>
        <v>1.5</v>
      </c>
    </row>
    <row r="19" spans="1:16" ht="15.75" thickBot="1" x14ac:dyDescent="0.3">
      <c r="A19" s="2" t="s">
        <v>30</v>
      </c>
      <c r="B19" s="13" t="s">
        <v>31</v>
      </c>
      <c r="C19" s="3" t="s">
        <v>661</v>
      </c>
      <c r="D19" s="4" t="s">
        <v>32</v>
      </c>
      <c r="E19" s="4"/>
      <c r="F19" s="5">
        <v>1.45</v>
      </c>
      <c r="G19" s="10">
        <f t="shared" si="2"/>
        <v>1.3485</v>
      </c>
      <c r="H19" s="11">
        <f t="shared" si="3"/>
        <v>1.74</v>
      </c>
      <c r="I19" s="18" t="s">
        <v>47</v>
      </c>
      <c r="J19" s="19" t="s">
        <v>41</v>
      </c>
      <c r="K19" s="23" t="s">
        <v>664</v>
      </c>
      <c r="L19" s="4">
        <v>5</v>
      </c>
      <c r="M19" s="3"/>
      <c r="N19" s="5">
        <v>1.5</v>
      </c>
      <c r="O19" s="10">
        <f t="shared" si="6"/>
        <v>1.395</v>
      </c>
      <c r="P19" s="11">
        <f t="shared" si="7"/>
        <v>1.7999999999999998</v>
      </c>
    </row>
    <row r="20" spans="1:16" ht="15.75" thickBot="1" x14ac:dyDescent="0.3">
      <c r="A20" s="2" t="s">
        <v>33</v>
      </c>
      <c r="B20" s="13" t="s">
        <v>34</v>
      </c>
      <c r="C20" s="3" t="s">
        <v>662</v>
      </c>
      <c r="D20" s="4" t="s">
        <v>32</v>
      </c>
      <c r="E20" s="4"/>
      <c r="F20" s="5">
        <v>1.6</v>
      </c>
      <c r="G20" s="10">
        <f t="shared" si="2"/>
        <v>1.4880000000000002</v>
      </c>
      <c r="H20" s="11">
        <f t="shared" si="3"/>
        <v>1.92</v>
      </c>
      <c r="I20" s="18" t="s">
        <v>50</v>
      </c>
      <c r="J20" s="19" t="s">
        <v>51</v>
      </c>
      <c r="K20" s="44" t="s">
        <v>653</v>
      </c>
      <c r="L20" s="4">
        <v>3</v>
      </c>
      <c r="M20" s="3"/>
      <c r="N20" s="5">
        <v>1.8</v>
      </c>
      <c r="O20" s="10">
        <f t="shared" si="6"/>
        <v>1.6740000000000002</v>
      </c>
      <c r="P20" s="11">
        <f t="shared" si="7"/>
        <v>2.16</v>
      </c>
    </row>
    <row r="21" spans="1:16" ht="15.75" thickBot="1" x14ac:dyDescent="0.3">
      <c r="A21" s="2" t="s">
        <v>37</v>
      </c>
      <c r="B21" s="13" t="s">
        <v>38</v>
      </c>
      <c r="C21" s="3" t="s">
        <v>661</v>
      </c>
      <c r="D21" s="4" t="s">
        <v>39</v>
      </c>
      <c r="E21" s="4"/>
      <c r="F21" s="5"/>
      <c r="G21" s="10">
        <f t="shared" si="2"/>
        <v>0</v>
      </c>
      <c r="H21" s="11">
        <f t="shared" si="3"/>
        <v>0</v>
      </c>
      <c r="I21" s="25"/>
      <c r="J21" s="119" t="s">
        <v>54</v>
      </c>
      <c r="K21" s="120"/>
      <c r="L21" s="120"/>
      <c r="M21" s="120"/>
      <c r="N21" s="120"/>
      <c r="O21" s="120"/>
      <c r="P21" s="121"/>
    </row>
    <row r="22" spans="1:16" x14ac:dyDescent="0.25">
      <c r="A22" s="2"/>
      <c r="B22" s="119" t="s">
        <v>42</v>
      </c>
      <c r="C22" s="120"/>
      <c r="D22" s="120"/>
      <c r="E22" s="120"/>
      <c r="F22" s="120"/>
      <c r="G22" s="120">
        <f t="shared" si="2"/>
        <v>0</v>
      </c>
      <c r="H22" s="121">
        <f t="shared" si="3"/>
        <v>0</v>
      </c>
      <c r="I22" s="25" t="s">
        <v>56</v>
      </c>
      <c r="J22" s="26" t="s">
        <v>57</v>
      </c>
      <c r="K22" s="44" t="s">
        <v>649</v>
      </c>
      <c r="L22" s="15" t="s">
        <v>58</v>
      </c>
      <c r="M22" s="3" t="s">
        <v>59</v>
      </c>
      <c r="N22" s="5">
        <v>1.2</v>
      </c>
      <c r="O22" s="10">
        <f t="shared" ref="O22:O29" si="8">N22*0.93</f>
        <v>1.1160000000000001</v>
      </c>
      <c r="P22" s="11">
        <f t="shared" ref="P22:P29" si="9">N22*1.2</f>
        <v>1.44</v>
      </c>
    </row>
    <row r="23" spans="1:16" x14ac:dyDescent="0.25">
      <c r="A23" s="2" t="s">
        <v>45</v>
      </c>
      <c r="B23" s="20" t="s">
        <v>46</v>
      </c>
      <c r="C23" s="3" t="s">
        <v>663</v>
      </c>
      <c r="D23" s="4"/>
      <c r="E23" s="4"/>
      <c r="F23" s="21">
        <v>3.95</v>
      </c>
      <c r="G23" s="10">
        <f t="shared" si="2"/>
        <v>3.6735000000000002</v>
      </c>
      <c r="H23" s="11">
        <f t="shared" si="3"/>
        <v>4.74</v>
      </c>
      <c r="I23" s="25" t="s">
        <v>62</v>
      </c>
      <c r="J23" s="26" t="s">
        <v>63</v>
      </c>
      <c r="K23" s="44" t="s">
        <v>649</v>
      </c>
      <c r="L23" s="15" t="s">
        <v>64</v>
      </c>
      <c r="M23" s="3" t="s">
        <v>59</v>
      </c>
      <c r="N23" s="5">
        <v>1.25</v>
      </c>
      <c r="O23" s="10">
        <f t="shared" si="8"/>
        <v>1.1625000000000001</v>
      </c>
      <c r="P23" s="11">
        <f t="shared" si="9"/>
        <v>1.5</v>
      </c>
    </row>
    <row r="24" spans="1:16" x14ac:dyDescent="0.25">
      <c r="A24" s="2" t="s">
        <v>48</v>
      </c>
      <c r="B24" s="22" t="s">
        <v>49</v>
      </c>
      <c r="C24" s="44" t="s">
        <v>653</v>
      </c>
      <c r="D24" s="24">
        <v>4</v>
      </c>
      <c r="E24" s="24"/>
      <c r="F24" s="21">
        <v>1.8</v>
      </c>
      <c r="G24" s="10">
        <f t="shared" si="2"/>
        <v>1.6740000000000002</v>
      </c>
      <c r="H24" s="11">
        <f t="shared" si="3"/>
        <v>2.16</v>
      </c>
      <c r="I24" s="12" t="s">
        <v>67</v>
      </c>
      <c r="J24" s="26" t="s">
        <v>68</v>
      </c>
      <c r="K24" s="23" t="s">
        <v>664</v>
      </c>
      <c r="L24" s="3" t="s">
        <v>69</v>
      </c>
      <c r="M24" s="3" t="s">
        <v>70</v>
      </c>
      <c r="N24" s="5">
        <v>1.75</v>
      </c>
      <c r="O24" s="10">
        <f t="shared" si="8"/>
        <v>1.6275000000000002</v>
      </c>
      <c r="P24" s="11">
        <f t="shared" si="9"/>
        <v>2.1</v>
      </c>
    </row>
    <row r="25" spans="1:16" ht="15.75" thickBot="1" x14ac:dyDescent="0.3">
      <c r="A25" s="2" t="s">
        <v>52</v>
      </c>
      <c r="B25" s="22" t="s">
        <v>53</v>
      </c>
      <c r="C25" s="44" t="s">
        <v>653</v>
      </c>
      <c r="D25" s="24">
        <v>4</v>
      </c>
      <c r="E25" s="24"/>
      <c r="F25" s="21">
        <v>1.9</v>
      </c>
      <c r="G25" s="10">
        <f t="shared" si="2"/>
        <v>1.7669999999999999</v>
      </c>
      <c r="H25" s="11">
        <f t="shared" si="3"/>
        <v>2.2799999999999998</v>
      </c>
      <c r="I25" s="25" t="s">
        <v>73</v>
      </c>
      <c r="J25" s="16" t="s">
        <v>74</v>
      </c>
      <c r="K25" s="44" t="s">
        <v>648</v>
      </c>
      <c r="L25" s="15" t="s">
        <v>75</v>
      </c>
      <c r="M25" s="3" t="s">
        <v>59</v>
      </c>
      <c r="N25" s="5">
        <v>1.5</v>
      </c>
      <c r="O25" s="10">
        <f t="shared" si="8"/>
        <v>1.395</v>
      </c>
      <c r="P25" s="11">
        <f t="shared" si="9"/>
        <v>1.7999999999999998</v>
      </c>
    </row>
    <row r="26" spans="1:16" x14ac:dyDescent="0.25">
      <c r="A26" s="2"/>
      <c r="B26" s="119" t="s">
        <v>55</v>
      </c>
      <c r="C26" s="120"/>
      <c r="D26" s="120"/>
      <c r="E26" s="120"/>
      <c r="F26" s="120"/>
      <c r="G26" s="120">
        <f t="shared" si="2"/>
        <v>0</v>
      </c>
      <c r="H26" s="121">
        <f t="shared" si="3"/>
        <v>0</v>
      </c>
      <c r="I26" s="25" t="s">
        <v>78</v>
      </c>
      <c r="J26" s="16" t="s">
        <v>79</v>
      </c>
      <c r="K26" s="44" t="s">
        <v>653</v>
      </c>
      <c r="L26" s="15" t="s">
        <v>80</v>
      </c>
      <c r="M26" s="3" t="s">
        <v>81</v>
      </c>
      <c r="N26" s="5">
        <v>1.25</v>
      </c>
      <c r="O26" s="10">
        <f t="shared" si="8"/>
        <v>1.1625000000000001</v>
      </c>
      <c r="P26" s="11">
        <f t="shared" si="9"/>
        <v>1.5</v>
      </c>
    </row>
    <row r="27" spans="1:16" x14ac:dyDescent="0.25">
      <c r="A27" s="2" t="s">
        <v>60</v>
      </c>
      <c r="B27" s="22" t="s">
        <v>61</v>
      </c>
      <c r="C27" s="44" t="s">
        <v>650</v>
      </c>
      <c r="D27" s="27"/>
      <c r="E27" s="24"/>
      <c r="F27" s="5">
        <v>1.95</v>
      </c>
      <c r="G27" s="10">
        <f t="shared" si="2"/>
        <v>1.8135000000000001</v>
      </c>
      <c r="H27" s="11">
        <f t="shared" si="3"/>
        <v>2.34</v>
      </c>
      <c r="I27" s="25" t="s">
        <v>84</v>
      </c>
      <c r="J27" s="16" t="s">
        <v>85</v>
      </c>
      <c r="K27" s="44" t="s">
        <v>648</v>
      </c>
      <c r="L27" s="15" t="s">
        <v>75</v>
      </c>
      <c r="M27" s="3" t="s">
        <v>70</v>
      </c>
      <c r="N27" s="5">
        <v>1.8</v>
      </c>
      <c r="O27" s="10">
        <f t="shared" si="8"/>
        <v>1.6740000000000002</v>
      </c>
      <c r="P27" s="11">
        <f t="shared" si="9"/>
        <v>2.16</v>
      </c>
    </row>
    <row r="28" spans="1:16" x14ac:dyDescent="0.25">
      <c r="A28" s="2" t="s">
        <v>65</v>
      </c>
      <c r="B28" s="22" t="s">
        <v>66</v>
      </c>
      <c r="C28" s="44" t="s">
        <v>653</v>
      </c>
      <c r="D28" s="24"/>
      <c r="E28" s="24">
        <v>14</v>
      </c>
      <c r="F28" s="5">
        <v>1.65</v>
      </c>
      <c r="G28" s="10">
        <f t="shared" si="2"/>
        <v>1.5345</v>
      </c>
      <c r="H28" s="11">
        <f t="shared" si="3"/>
        <v>1.9799999999999998</v>
      </c>
      <c r="I28" s="25" t="s">
        <v>87</v>
      </c>
      <c r="J28" s="26" t="s">
        <v>88</v>
      </c>
      <c r="K28" s="44" t="s">
        <v>650</v>
      </c>
      <c r="L28" s="15"/>
      <c r="M28" s="3" t="s">
        <v>81</v>
      </c>
      <c r="N28" s="5">
        <v>1.9</v>
      </c>
      <c r="O28" s="10">
        <f t="shared" si="8"/>
        <v>1.7669999999999999</v>
      </c>
      <c r="P28" s="11">
        <f t="shared" si="9"/>
        <v>2.2799999999999998</v>
      </c>
    </row>
    <row r="29" spans="1:16" ht="15.75" thickBot="1" x14ac:dyDescent="0.3">
      <c r="A29" s="2" t="s">
        <v>71</v>
      </c>
      <c r="B29" s="22" t="s">
        <v>72</v>
      </c>
      <c r="C29" s="44" t="s">
        <v>653</v>
      </c>
      <c r="D29" s="27"/>
      <c r="E29" s="24"/>
      <c r="F29" s="5">
        <v>1.65</v>
      </c>
      <c r="G29" s="10">
        <f t="shared" si="2"/>
        <v>1.5345</v>
      </c>
      <c r="H29" s="11">
        <f t="shared" si="3"/>
        <v>1.9799999999999998</v>
      </c>
      <c r="I29" s="25" t="s">
        <v>90</v>
      </c>
      <c r="J29" s="26" t="s">
        <v>91</v>
      </c>
      <c r="K29" s="44" t="s">
        <v>648</v>
      </c>
      <c r="L29" s="15" t="s">
        <v>92</v>
      </c>
      <c r="M29" s="3" t="s">
        <v>81</v>
      </c>
      <c r="N29" s="5">
        <v>1.6</v>
      </c>
      <c r="O29" s="10">
        <f t="shared" si="8"/>
        <v>1.4880000000000002</v>
      </c>
      <c r="P29" s="11">
        <f t="shared" si="9"/>
        <v>1.92</v>
      </c>
    </row>
    <row r="30" spans="1:16" x14ac:dyDescent="0.25">
      <c r="A30" s="2" t="s">
        <v>76</v>
      </c>
      <c r="B30" s="28" t="s">
        <v>77</v>
      </c>
      <c r="C30" s="44" t="s">
        <v>648</v>
      </c>
      <c r="D30" s="24">
        <v>4</v>
      </c>
      <c r="E30" s="24"/>
      <c r="F30" s="21">
        <v>2.95</v>
      </c>
      <c r="G30" s="10">
        <f t="shared" si="2"/>
        <v>2.7435000000000005</v>
      </c>
      <c r="H30" s="11">
        <f t="shared" si="3"/>
        <v>3.54</v>
      </c>
      <c r="I30" s="25"/>
      <c r="J30" s="119" t="s">
        <v>95</v>
      </c>
      <c r="K30" s="120"/>
      <c r="L30" s="120"/>
      <c r="M30" s="120"/>
      <c r="N30" s="120"/>
      <c r="O30" s="120"/>
      <c r="P30" s="121"/>
    </row>
    <row r="31" spans="1:16" x14ac:dyDescent="0.25">
      <c r="A31" s="2" t="s">
        <v>82</v>
      </c>
      <c r="B31" s="22" t="s">
        <v>83</v>
      </c>
      <c r="C31" s="44" t="s">
        <v>653</v>
      </c>
      <c r="D31" s="24">
        <v>2</v>
      </c>
      <c r="E31" s="24"/>
      <c r="F31" s="5">
        <v>1.95</v>
      </c>
      <c r="G31" s="10">
        <f t="shared" si="2"/>
        <v>1.8135000000000001</v>
      </c>
      <c r="H31" s="11">
        <f t="shared" si="3"/>
        <v>2.34</v>
      </c>
      <c r="I31" s="25" t="s">
        <v>97</v>
      </c>
      <c r="J31" s="19" t="s">
        <v>98</v>
      </c>
      <c r="K31" s="44" t="s">
        <v>648</v>
      </c>
      <c r="L31" s="3" t="s">
        <v>99</v>
      </c>
      <c r="M31" s="3" t="s">
        <v>70</v>
      </c>
      <c r="N31" s="5">
        <v>1.65</v>
      </c>
      <c r="O31" s="10">
        <f t="shared" ref="O31:O50" si="10">N31*0.93</f>
        <v>1.5345</v>
      </c>
      <c r="P31" s="11">
        <f t="shared" ref="P31:P50" si="11">N31*1.2</f>
        <v>1.9799999999999998</v>
      </c>
    </row>
    <row r="32" spans="1:16" x14ac:dyDescent="0.25">
      <c r="A32" s="2" t="s">
        <v>86</v>
      </c>
      <c r="B32" s="22" t="s">
        <v>72</v>
      </c>
      <c r="C32" s="23" t="s">
        <v>654</v>
      </c>
      <c r="D32" s="24">
        <v>2</v>
      </c>
      <c r="E32" s="24"/>
      <c r="F32" s="5">
        <v>1.5</v>
      </c>
      <c r="G32" s="10">
        <f t="shared" si="2"/>
        <v>1.395</v>
      </c>
      <c r="H32" s="11">
        <f t="shared" si="3"/>
        <v>1.7999999999999998</v>
      </c>
      <c r="I32" s="25" t="s">
        <v>102</v>
      </c>
      <c r="J32" s="29" t="s">
        <v>103</v>
      </c>
      <c r="K32" s="44" t="s">
        <v>648</v>
      </c>
      <c r="L32" s="3" t="s">
        <v>104</v>
      </c>
      <c r="M32" s="3" t="s">
        <v>105</v>
      </c>
      <c r="N32" s="5">
        <v>1.95</v>
      </c>
      <c r="O32" s="10">
        <f t="shared" si="10"/>
        <v>1.8135000000000001</v>
      </c>
      <c r="P32" s="11">
        <f t="shared" si="11"/>
        <v>2.34</v>
      </c>
    </row>
    <row r="33" spans="1:16" x14ac:dyDescent="0.25">
      <c r="A33" s="2" t="s">
        <v>89</v>
      </c>
      <c r="B33" s="22" t="s">
        <v>61</v>
      </c>
      <c r="C33" s="23" t="s">
        <v>664</v>
      </c>
      <c r="D33" s="24"/>
      <c r="E33" s="24"/>
      <c r="F33" s="5"/>
      <c r="G33" s="10">
        <f t="shared" si="2"/>
        <v>0</v>
      </c>
      <c r="H33" s="11">
        <f t="shared" si="3"/>
        <v>0</v>
      </c>
      <c r="I33" s="25" t="s">
        <v>106</v>
      </c>
      <c r="J33" s="19" t="s">
        <v>98</v>
      </c>
      <c r="K33" s="44" t="s">
        <v>648</v>
      </c>
      <c r="L33" s="3" t="s">
        <v>107</v>
      </c>
      <c r="M33" s="3" t="s">
        <v>108</v>
      </c>
      <c r="N33" s="5">
        <v>1.3</v>
      </c>
      <c r="O33" s="10">
        <f t="shared" si="10"/>
        <v>1.2090000000000001</v>
      </c>
      <c r="P33" s="11">
        <f t="shared" si="11"/>
        <v>1.56</v>
      </c>
    </row>
    <row r="34" spans="1:16" ht="15.75" thickBot="1" x14ac:dyDescent="0.3">
      <c r="A34" s="2" t="s">
        <v>93</v>
      </c>
      <c r="B34" s="22" t="s">
        <v>94</v>
      </c>
      <c r="C34" s="44" t="s">
        <v>653</v>
      </c>
      <c r="D34" s="24"/>
      <c r="E34" s="24"/>
      <c r="F34" s="5">
        <v>1.8</v>
      </c>
      <c r="G34" s="10">
        <f t="shared" si="2"/>
        <v>1.6740000000000002</v>
      </c>
      <c r="H34" s="11">
        <f t="shared" si="3"/>
        <v>2.16</v>
      </c>
      <c r="I34" s="25" t="s">
        <v>111</v>
      </c>
      <c r="J34" s="19" t="s">
        <v>112</v>
      </c>
      <c r="K34" s="44" t="s">
        <v>648</v>
      </c>
      <c r="L34" s="3" t="s">
        <v>99</v>
      </c>
      <c r="M34" s="3" t="s">
        <v>70</v>
      </c>
      <c r="N34" s="5">
        <v>2.65</v>
      </c>
      <c r="O34" s="10">
        <f t="shared" si="10"/>
        <v>2.4645000000000001</v>
      </c>
      <c r="P34" s="11">
        <f t="shared" si="11"/>
        <v>3.1799999999999997</v>
      </c>
    </row>
    <row r="35" spans="1:16" x14ac:dyDescent="0.25">
      <c r="A35" s="2"/>
      <c r="B35" s="119" t="s">
        <v>96</v>
      </c>
      <c r="C35" s="120"/>
      <c r="D35" s="120"/>
      <c r="E35" s="120"/>
      <c r="F35" s="120"/>
      <c r="G35" s="120">
        <f t="shared" si="2"/>
        <v>0</v>
      </c>
      <c r="H35" s="121">
        <f t="shared" si="3"/>
        <v>0</v>
      </c>
      <c r="I35" s="25" t="s">
        <v>115</v>
      </c>
      <c r="J35" s="19" t="s">
        <v>116</v>
      </c>
      <c r="K35" s="44" t="s">
        <v>648</v>
      </c>
      <c r="L35" s="3" t="s">
        <v>58</v>
      </c>
      <c r="M35" s="3" t="s">
        <v>59</v>
      </c>
      <c r="N35" s="5">
        <v>1.5</v>
      </c>
      <c r="O35" s="10">
        <f t="shared" si="10"/>
        <v>1.395</v>
      </c>
      <c r="P35" s="11">
        <f t="shared" si="11"/>
        <v>1.7999999999999998</v>
      </c>
    </row>
    <row r="36" spans="1:16" x14ac:dyDescent="0.25">
      <c r="A36" s="2" t="s">
        <v>100</v>
      </c>
      <c r="B36" s="22" t="s">
        <v>101</v>
      </c>
      <c r="C36" s="44" t="s">
        <v>653</v>
      </c>
      <c r="D36" s="24"/>
      <c r="E36" s="24">
        <v>18</v>
      </c>
      <c r="F36" s="5">
        <v>0.55000000000000004</v>
      </c>
      <c r="G36" s="10">
        <f t="shared" si="2"/>
        <v>0.51150000000000007</v>
      </c>
      <c r="H36" s="11">
        <f t="shared" si="3"/>
        <v>0.66</v>
      </c>
      <c r="I36" s="25" t="s">
        <v>119</v>
      </c>
      <c r="J36" s="19" t="s">
        <v>120</v>
      </c>
      <c r="K36" s="44" t="s">
        <v>648</v>
      </c>
      <c r="L36" s="3" t="s">
        <v>99</v>
      </c>
      <c r="M36" s="3" t="s">
        <v>121</v>
      </c>
      <c r="N36" s="5">
        <v>1.65</v>
      </c>
      <c r="O36" s="10">
        <f t="shared" si="10"/>
        <v>1.5345</v>
      </c>
      <c r="P36" s="11">
        <f t="shared" si="11"/>
        <v>1.9799999999999998</v>
      </c>
    </row>
    <row r="37" spans="1:16" x14ac:dyDescent="0.25">
      <c r="A37" s="2" t="s">
        <v>109</v>
      </c>
      <c r="B37" s="22" t="s">
        <v>110</v>
      </c>
      <c r="C37" s="44" t="s">
        <v>650</v>
      </c>
      <c r="D37" s="24"/>
      <c r="E37" s="24"/>
      <c r="F37" s="5">
        <v>2.5</v>
      </c>
      <c r="G37" s="10">
        <f t="shared" si="2"/>
        <v>2.3250000000000002</v>
      </c>
      <c r="H37" s="11">
        <f t="shared" si="3"/>
        <v>3</v>
      </c>
      <c r="I37" s="25" t="s">
        <v>124</v>
      </c>
      <c r="J37" s="19" t="s">
        <v>125</v>
      </c>
      <c r="K37" s="44" t="s">
        <v>648</v>
      </c>
      <c r="L37" s="3" t="s">
        <v>58</v>
      </c>
      <c r="M37" s="3" t="s">
        <v>126</v>
      </c>
      <c r="N37" s="5">
        <v>1.5</v>
      </c>
      <c r="O37" s="10">
        <f t="shared" si="10"/>
        <v>1.395</v>
      </c>
      <c r="P37" s="11">
        <f t="shared" si="11"/>
        <v>1.7999999999999998</v>
      </c>
    </row>
    <row r="38" spans="1:16" x14ac:dyDescent="0.25">
      <c r="A38" s="2" t="s">
        <v>113</v>
      </c>
      <c r="B38" s="22" t="s">
        <v>114</v>
      </c>
      <c r="C38" s="44" t="s">
        <v>653</v>
      </c>
      <c r="D38" s="24"/>
      <c r="E38" s="24"/>
      <c r="F38" s="5">
        <v>1.95</v>
      </c>
      <c r="G38" s="10">
        <f>F38*0.93</f>
        <v>1.8135000000000001</v>
      </c>
      <c r="H38" s="11">
        <f t="shared" ref="H38:H47" si="12">F37*1.2</f>
        <v>3</v>
      </c>
      <c r="I38" s="25" t="s">
        <v>127</v>
      </c>
      <c r="J38" s="19" t="s">
        <v>128</v>
      </c>
      <c r="K38" s="44" t="s">
        <v>648</v>
      </c>
      <c r="L38" s="3" t="s">
        <v>80</v>
      </c>
      <c r="M38" s="3" t="s">
        <v>59</v>
      </c>
      <c r="N38" s="5"/>
      <c r="O38" s="10">
        <f t="shared" si="10"/>
        <v>0</v>
      </c>
      <c r="P38" s="11">
        <f t="shared" si="11"/>
        <v>0</v>
      </c>
    </row>
    <row r="39" spans="1:16" x14ac:dyDescent="0.25">
      <c r="A39" s="2" t="s">
        <v>117</v>
      </c>
      <c r="B39" s="9" t="s">
        <v>118</v>
      </c>
      <c r="C39" s="3" t="s">
        <v>654</v>
      </c>
      <c r="D39" s="4"/>
      <c r="E39" s="15">
        <v>12</v>
      </c>
      <c r="F39" s="5">
        <v>1.95</v>
      </c>
      <c r="G39" s="10">
        <f>F39*0.93</f>
        <v>1.8135000000000001</v>
      </c>
      <c r="H39" s="11">
        <f t="shared" si="12"/>
        <v>2.34</v>
      </c>
      <c r="I39" s="25" t="s">
        <v>131</v>
      </c>
      <c r="J39" s="19" t="s">
        <v>132</v>
      </c>
      <c r="K39" s="44" t="s">
        <v>648</v>
      </c>
      <c r="L39" s="3"/>
      <c r="M39" s="3">
        <v>6</v>
      </c>
      <c r="N39" s="5">
        <v>1.95</v>
      </c>
      <c r="O39" s="10">
        <f t="shared" si="10"/>
        <v>1.8135000000000001</v>
      </c>
      <c r="P39" s="11">
        <f t="shared" si="11"/>
        <v>2.34</v>
      </c>
    </row>
    <row r="40" spans="1:16" x14ac:dyDescent="0.25">
      <c r="A40" s="2" t="s">
        <v>122</v>
      </c>
      <c r="B40" s="9" t="s">
        <v>123</v>
      </c>
      <c r="C40" s="3" t="s">
        <v>654</v>
      </c>
      <c r="D40" s="4"/>
      <c r="E40" s="15">
        <v>8</v>
      </c>
      <c r="F40" s="5">
        <v>1.95</v>
      </c>
      <c r="G40" s="10">
        <f t="shared" ref="G40:G47" si="13">F40*0.93</f>
        <v>1.8135000000000001</v>
      </c>
      <c r="H40" s="11">
        <f t="shared" si="12"/>
        <v>2.34</v>
      </c>
      <c r="I40" s="25" t="s">
        <v>135</v>
      </c>
      <c r="J40" s="19" t="s">
        <v>136</v>
      </c>
      <c r="K40" s="44" t="s">
        <v>648</v>
      </c>
      <c r="L40" s="3" t="s">
        <v>137</v>
      </c>
      <c r="M40" s="3" t="s">
        <v>59</v>
      </c>
      <c r="N40" s="5">
        <v>1.25</v>
      </c>
      <c r="O40" s="10">
        <f t="shared" si="10"/>
        <v>1.1625000000000001</v>
      </c>
      <c r="P40" s="11">
        <f t="shared" si="11"/>
        <v>1.5</v>
      </c>
    </row>
    <row r="41" spans="1:16" x14ac:dyDescent="0.25">
      <c r="A41" s="2" t="s">
        <v>129</v>
      </c>
      <c r="B41" s="9" t="s">
        <v>130</v>
      </c>
      <c r="C41" s="3" t="s">
        <v>229</v>
      </c>
      <c r="D41" s="15"/>
      <c r="E41" s="4">
        <v>12</v>
      </c>
      <c r="F41" s="5">
        <v>2.9</v>
      </c>
      <c r="G41" s="10">
        <f t="shared" si="13"/>
        <v>2.6970000000000001</v>
      </c>
      <c r="H41" s="11">
        <f t="shared" si="12"/>
        <v>2.34</v>
      </c>
      <c r="I41" s="25" t="s">
        <v>140</v>
      </c>
      <c r="J41" s="19" t="s">
        <v>141</v>
      </c>
      <c r="K41" s="44" t="s">
        <v>648</v>
      </c>
      <c r="L41" s="3" t="s">
        <v>58</v>
      </c>
      <c r="M41" s="3" t="s">
        <v>59</v>
      </c>
      <c r="N41" s="5">
        <v>1.5</v>
      </c>
      <c r="O41" s="10">
        <f t="shared" si="10"/>
        <v>1.395</v>
      </c>
      <c r="P41" s="11">
        <f t="shared" si="11"/>
        <v>1.7999999999999998</v>
      </c>
    </row>
    <row r="42" spans="1:16" x14ac:dyDescent="0.25">
      <c r="A42" s="2" t="s">
        <v>133</v>
      </c>
      <c r="B42" s="9" t="s">
        <v>134</v>
      </c>
      <c r="C42" s="44" t="s">
        <v>653</v>
      </c>
      <c r="D42" s="15"/>
      <c r="E42" s="4">
        <v>8</v>
      </c>
      <c r="F42" s="5">
        <v>2.9</v>
      </c>
      <c r="G42" s="10">
        <f t="shared" si="13"/>
        <v>2.6970000000000001</v>
      </c>
      <c r="H42" s="11">
        <f t="shared" si="12"/>
        <v>3.48</v>
      </c>
      <c r="I42" s="25" t="s">
        <v>144</v>
      </c>
      <c r="J42" s="19" t="s">
        <v>145</v>
      </c>
      <c r="K42" s="44" t="s">
        <v>648</v>
      </c>
      <c r="L42" s="3" t="s">
        <v>137</v>
      </c>
      <c r="M42" s="3" t="s">
        <v>81</v>
      </c>
      <c r="N42" s="5">
        <v>1.65</v>
      </c>
      <c r="O42" s="10">
        <f t="shared" si="10"/>
        <v>1.5345</v>
      </c>
      <c r="P42" s="11">
        <f t="shared" si="11"/>
        <v>1.9799999999999998</v>
      </c>
    </row>
    <row r="43" spans="1:16" x14ac:dyDescent="0.25">
      <c r="A43" s="2" t="s">
        <v>138</v>
      </c>
      <c r="B43" s="9" t="s">
        <v>139</v>
      </c>
      <c r="C43" s="3" t="s">
        <v>655</v>
      </c>
      <c r="D43" s="15"/>
      <c r="E43" s="4">
        <v>12</v>
      </c>
      <c r="F43" s="5">
        <v>2.9</v>
      </c>
      <c r="G43" s="10">
        <f t="shared" si="13"/>
        <v>2.6970000000000001</v>
      </c>
      <c r="H43" s="11">
        <f t="shared" si="12"/>
        <v>3.48</v>
      </c>
      <c r="I43" s="25" t="s">
        <v>146</v>
      </c>
      <c r="J43" s="19" t="s">
        <v>147</v>
      </c>
      <c r="K43" s="44" t="s">
        <v>648</v>
      </c>
      <c r="L43" s="3" t="s">
        <v>58</v>
      </c>
      <c r="M43" s="3" t="s">
        <v>59</v>
      </c>
      <c r="N43" s="5">
        <v>1.2</v>
      </c>
      <c r="O43" s="10">
        <f t="shared" si="10"/>
        <v>1.1160000000000001</v>
      </c>
      <c r="P43" s="11">
        <f t="shared" si="11"/>
        <v>1.44</v>
      </c>
    </row>
    <row r="44" spans="1:16" x14ac:dyDescent="0.25">
      <c r="A44" s="12" t="s">
        <v>142</v>
      </c>
      <c r="B44" s="13" t="s">
        <v>143</v>
      </c>
      <c r="C44" s="3" t="s">
        <v>653</v>
      </c>
      <c r="D44" s="4"/>
      <c r="E44" s="3"/>
      <c r="F44" s="5"/>
      <c r="G44" s="10">
        <f t="shared" si="13"/>
        <v>0</v>
      </c>
      <c r="H44" s="11">
        <f t="shared" si="12"/>
        <v>3.48</v>
      </c>
      <c r="I44" s="25" t="s">
        <v>150</v>
      </c>
      <c r="J44" s="19" t="s">
        <v>151</v>
      </c>
      <c r="K44" s="44" t="s">
        <v>648</v>
      </c>
      <c r="L44" s="3" t="s">
        <v>107</v>
      </c>
      <c r="M44" s="3" t="s">
        <v>152</v>
      </c>
      <c r="N44" s="5">
        <v>1.95</v>
      </c>
      <c r="O44" s="10">
        <f t="shared" si="10"/>
        <v>1.8135000000000001</v>
      </c>
      <c r="P44" s="11">
        <f t="shared" si="11"/>
        <v>2.34</v>
      </c>
    </row>
    <row r="45" spans="1:16" x14ac:dyDescent="0.25">
      <c r="A45" s="6" t="s">
        <v>148</v>
      </c>
      <c r="B45" s="16" t="s">
        <v>149</v>
      </c>
      <c r="C45" s="8" t="s">
        <v>648</v>
      </c>
      <c r="D45" s="7"/>
      <c r="E45" s="8"/>
      <c r="F45" s="5">
        <v>4.8</v>
      </c>
      <c r="G45" s="10">
        <f t="shared" si="13"/>
        <v>4.4640000000000004</v>
      </c>
      <c r="H45" s="11">
        <f t="shared" si="12"/>
        <v>0</v>
      </c>
      <c r="I45" s="25" t="s">
        <v>155</v>
      </c>
      <c r="J45" s="19" t="s">
        <v>156</v>
      </c>
      <c r="K45" s="44" t="s">
        <v>648</v>
      </c>
      <c r="L45" s="3" t="s">
        <v>157</v>
      </c>
      <c r="M45" s="3" t="s">
        <v>59</v>
      </c>
      <c r="N45" s="5">
        <v>1.75</v>
      </c>
      <c r="O45" s="10">
        <f t="shared" si="10"/>
        <v>1.6275000000000002</v>
      </c>
      <c r="P45" s="11">
        <f t="shared" si="11"/>
        <v>2.1</v>
      </c>
    </row>
    <row r="46" spans="1:16" x14ac:dyDescent="0.25">
      <c r="A46" s="12" t="s">
        <v>153</v>
      </c>
      <c r="B46" s="13" t="s">
        <v>154</v>
      </c>
      <c r="C46" s="8" t="s">
        <v>648</v>
      </c>
      <c r="D46" s="4"/>
      <c r="E46" s="3"/>
      <c r="F46" s="5">
        <v>6.5</v>
      </c>
      <c r="G46" s="10">
        <f t="shared" si="13"/>
        <v>6.0449999999999999</v>
      </c>
      <c r="H46" s="11">
        <f t="shared" si="12"/>
        <v>5.76</v>
      </c>
      <c r="I46" s="25" t="s">
        <v>160</v>
      </c>
      <c r="J46" s="19" t="s">
        <v>161</v>
      </c>
      <c r="K46" s="44" t="s">
        <v>648</v>
      </c>
      <c r="L46" s="3" t="s">
        <v>107</v>
      </c>
      <c r="M46" s="3" t="s">
        <v>59</v>
      </c>
      <c r="N46" s="5">
        <v>1.8</v>
      </c>
      <c r="O46" s="10">
        <f t="shared" si="10"/>
        <v>1.6740000000000002</v>
      </c>
      <c r="P46" s="11">
        <f t="shared" si="11"/>
        <v>2.16</v>
      </c>
    </row>
    <row r="47" spans="1:16" x14ac:dyDescent="0.25">
      <c r="A47" s="6" t="s">
        <v>158</v>
      </c>
      <c r="B47" s="16" t="s">
        <v>159</v>
      </c>
      <c r="C47" s="8" t="s">
        <v>648</v>
      </c>
      <c r="D47" s="7"/>
      <c r="E47" s="8"/>
      <c r="F47" s="5">
        <v>5.95</v>
      </c>
      <c r="G47" s="10">
        <f t="shared" si="13"/>
        <v>5.5335000000000001</v>
      </c>
      <c r="H47" s="11">
        <f t="shared" si="12"/>
        <v>7.8</v>
      </c>
      <c r="I47" s="25" t="s">
        <v>163</v>
      </c>
      <c r="J47" s="19" t="s">
        <v>164</v>
      </c>
      <c r="K47" s="44" t="s">
        <v>648</v>
      </c>
      <c r="L47" s="3" t="s">
        <v>165</v>
      </c>
      <c r="M47" s="3" t="s">
        <v>166</v>
      </c>
      <c r="N47" s="5">
        <v>1.65</v>
      </c>
      <c r="O47" s="10">
        <f t="shared" si="10"/>
        <v>1.5345</v>
      </c>
      <c r="P47" s="11">
        <f t="shared" si="11"/>
        <v>1.9799999999999998</v>
      </c>
    </row>
    <row r="48" spans="1:16" x14ac:dyDescent="0.25">
      <c r="A48" s="2"/>
      <c r="B48" s="128" t="s">
        <v>162</v>
      </c>
      <c r="C48" s="126"/>
      <c r="D48" s="126"/>
      <c r="E48" s="126"/>
      <c r="F48" s="126"/>
      <c r="G48" s="126"/>
      <c r="H48" s="127"/>
      <c r="I48" s="25" t="s">
        <v>169</v>
      </c>
      <c r="J48" s="19" t="s">
        <v>170</v>
      </c>
      <c r="K48" s="44" t="s">
        <v>648</v>
      </c>
      <c r="L48" s="3"/>
      <c r="M48" s="3"/>
      <c r="N48" s="5">
        <v>1.1000000000000001</v>
      </c>
      <c r="O48" s="10">
        <f t="shared" si="10"/>
        <v>1.0230000000000001</v>
      </c>
      <c r="P48" s="11">
        <f t="shared" si="11"/>
        <v>1.32</v>
      </c>
    </row>
    <row r="49" spans="1:16" x14ac:dyDescent="0.25">
      <c r="A49" s="30" t="s">
        <v>167</v>
      </c>
      <c r="B49" s="9" t="s">
        <v>168</v>
      </c>
      <c r="C49" s="3" t="s">
        <v>665</v>
      </c>
      <c r="D49" s="4"/>
      <c r="E49" s="4"/>
      <c r="F49" s="5"/>
      <c r="G49" s="10">
        <f>F49*0.93</f>
        <v>0</v>
      </c>
      <c r="H49" s="11">
        <f>F49*1.2</f>
        <v>0</v>
      </c>
      <c r="I49" s="25" t="s">
        <v>173</v>
      </c>
      <c r="J49" s="19" t="s">
        <v>174</v>
      </c>
      <c r="K49" s="44" t="s">
        <v>648</v>
      </c>
      <c r="L49" s="3"/>
      <c r="M49" s="3"/>
      <c r="N49" s="5"/>
      <c r="O49" s="10">
        <f t="shared" si="10"/>
        <v>0</v>
      </c>
      <c r="P49" s="11">
        <f t="shared" si="11"/>
        <v>0</v>
      </c>
    </row>
    <row r="50" spans="1:16" ht="15.75" thickBot="1" x14ac:dyDescent="0.3">
      <c r="A50" s="30" t="s">
        <v>171</v>
      </c>
      <c r="B50" s="9" t="s">
        <v>172</v>
      </c>
      <c r="C50" s="33" t="s">
        <v>666</v>
      </c>
      <c r="D50" s="4"/>
      <c r="E50" s="4"/>
      <c r="F50" s="5">
        <v>12</v>
      </c>
      <c r="G50" s="10">
        <f t="shared" ref="G50:G57" si="14">F50*0.93</f>
        <v>11.16</v>
      </c>
      <c r="H50" s="11">
        <f t="shared" ref="H50:H57" si="15">F50*1.2</f>
        <v>14.399999999999999</v>
      </c>
      <c r="I50" s="25" t="s">
        <v>177</v>
      </c>
      <c r="J50" s="19" t="s">
        <v>178</v>
      </c>
      <c r="K50" s="44" t="s">
        <v>648</v>
      </c>
      <c r="L50" s="3"/>
      <c r="M50" s="3" t="s">
        <v>59</v>
      </c>
      <c r="N50" s="5">
        <v>1.25</v>
      </c>
      <c r="O50" s="10">
        <f t="shared" si="10"/>
        <v>1.1625000000000001</v>
      </c>
      <c r="P50" s="11">
        <f t="shared" si="11"/>
        <v>1.5</v>
      </c>
    </row>
    <row r="51" spans="1:16" x14ac:dyDescent="0.25">
      <c r="A51" s="30" t="s">
        <v>175</v>
      </c>
      <c r="B51" s="9" t="s">
        <v>176</v>
      </c>
      <c r="C51" s="3" t="s">
        <v>653</v>
      </c>
      <c r="D51" s="4"/>
      <c r="E51" s="4">
        <v>9</v>
      </c>
      <c r="F51" s="5">
        <v>1.6</v>
      </c>
      <c r="G51" s="10">
        <f t="shared" si="14"/>
        <v>1.4880000000000002</v>
      </c>
      <c r="H51" s="11">
        <f t="shared" si="15"/>
        <v>1.92</v>
      </c>
      <c r="I51" s="25"/>
      <c r="J51" s="119" t="s">
        <v>190</v>
      </c>
      <c r="K51" s="120"/>
      <c r="L51" s="120"/>
      <c r="M51" s="120"/>
      <c r="N51" s="120"/>
      <c r="O51" s="120"/>
      <c r="P51" s="121"/>
    </row>
    <row r="52" spans="1:16" x14ac:dyDescent="0.25">
      <c r="A52" s="2" t="s">
        <v>179</v>
      </c>
      <c r="B52" s="9" t="s">
        <v>180</v>
      </c>
      <c r="C52" s="3" t="s">
        <v>181</v>
      </c>
      <c r="D52" s="4"/>
      <c r="E52" s="4"/>
      <c r="F52" s="5"/>
      <c r="G52" s="10">
        <f t="shared" si="14"/>
        <v>0</v>
      </c>
      <c r="H52" s="11">
        <f t="shared" si="15"/>
        <v>0</v>
      </c>
      <c r="I52" s="25" t="s">
        <v>193</v>
      </c>
      <c r="J52" s="16" t="s">
        <v>194</v>
      </c>
      <c r="K52" s="44" t="s">
        <v>648</v>
      </c>
      <c r="L52" s="3"/>
      <c r="M52" s="3" t="s">
        <v>195</v>
      </c>
      <c r="N52" s="5">
        <v>4.9000000000000004</v>
      </c>
      <c r="O52" s="10">
        <f t="shared" ref="O52:O61" si="16">N52*0.93</f>
        <v>4.5570000000000004</v>
      </c>
      <c r="P52" s="11">
        <f t="shared" ref="P52:P61" si="17">N52*1.2</f>
        <v>5.88</v>
      </c>
    </row>
    <row r="53" spans="1:16" x14ac:dyDescent="0.25">
      <c r="A53" s="2" t="s">
        <v>182</v>
      </c>
      <c r="B53" s="20" t="s">
        <v>183</v>
      </c>
      <c r="C53" s="3" t="s">
        <v>667</v>
      </c>
      <c r="D53" s="4"/>
      <c r="E53" s="4"/>
      <c r="F53" s="5">
        <v>1.5</v>
      </c>
      <c r="G53" s="10">
        <f t="shared" si="14"/>
        <v>1.395</v>
      </c>
      <c r="H53" s="11">
        <f t="shared" si="15"/>
        <v>1.7999999999999998</v>
      </c>
      <c r="I53" s="25" t="s">
        <v>197</v>
      </c>
      <c r="J53" s="16" t="s">
        <v>198</v>
      </c>
      <c r="K53" s="44" t="s">
        <v>648</v>
      </c>
      <c r="L53" s="3"/>
      <c r="M53" s="3" t="s">
        <v>199</v>
      </c>
      <c r="N53" s="5">
        <v>3.5</v>
      </c>
      <c r="O53" s="10">
        <f t="shared" si="16"/>
        <v>3.2550000000000003</v>
      </c>
      <c r="P53" s="11">
        <f t="shared" si="17"/>
        <v>4.2</v>
      </c>
    </row>
    <row r="54" spans="1:16" x14ac:dyDescent="0.25">
      <c r="A54" s="2" t="s">
        <v>184</v>
      </c>
      <c r="B54" s="9" t="s">
        <v>185</v>
      </c>
      <c r="C54" s="3" t="s">
        <v>668</v>
      </c>
      <c r="D54" s="4"/>
      <c r="E54" s="31"/>
      <c r="F54" s="5">
        <v>4.95</v>
      </c>
      <c r="G54" s="10">
        <f t="shared" si="14"/>
        <v>4.6035000000000004</v>
      </c>
      <c r="H54" s="11">
        <f t="shared" si="15"/>
        <v>5.94</v>
      </c>
      <c r="I54" s="25" t="s">
        <v>202</v>
      </c>
      <c r="J54" s="13" t="s">
        <v>203</v>
      </c>
      <c r="K54" s="3" t="s">
        <v>653</v>
      </c>
      <c r="L54" s="3"/>
      <c r="M54" s="3" t="s">
        <v>195</v>
      </c>
      <c r="N54" s="5">
        <v>2.2000000000000002</v>
      </c>
      <c r="O54" s="10">
        <f t="shared" si="16"/>
        <v>2.0460000000000003</v>
      </c>
      <c r="P54" s="11">
        <f t="shared" si="17"/>
        <v>2.64</v>
      </c>
    </row>
    <row r="55" spans="1:16" x14ac:dyDescent="0.25">
      <c r="A55" s="30" t="s">
        <v>186</v>
      </c>
      <c r="B55" s="20" t="s">
        <v>187</v>
      </c>
      <c r="C55" s="3" t="s">
        <v>667</v>
      </c>
      <c r="D55" s="4"/>
      <c r="E55" s="4"/>
      <c r="F55" s="5">
        <v>8.9</v>
      </c>
      <c r="G55" s="10">
        <f t="shared" si="14"/>
        <v>8.277000000000001</v>
      </c>
      <c r="H55" s="11">
        <f t="shared" si="15"/>
        <v>10.68</v>
      </c>
      <c r="I55" s="25" t="s">
        <v>206</v>
      </c>
      <c r="J55" s="16" t="s">
        <v>207</v>
      </c>
      <c r="K55" s="3" t="s">
        <v>648</v>
      </c>
      <c r="L55" s="3"/>
      <c r="M55" s="3" t="s">
        <v>121</v>
      </c>
      <c r="N55" s="5"/>
      <c r="O55" s="10">
        <f t="shared" si="16"/>
        <v>0</v>
      </c>
      <c r="P55" s="11">
        <f t="shared" si="17"/>
        <v>0</v>
      </c>
    </row>
    <row r="56" spans="1:16" x14ac:dyDescent="0.25">
      <c r="A56" s="2" t="s">
        <v>188</v>
      </c>
      <c r="B56" s="9" t="s">
        <v>189</v>
      </c>
      <c r="C56" s="3" t="s">
        <v>653</v>
      </c>
      <c r="D56" s="4"/>
      <c r="E56" s="31"/>
      <c r="F56" s="5">
        <v>1.8</v>
      </c>
      <c r="G56" s="10">
        <f t="shared" si="14"/>
        <v>1.6740000000000002</v>
      </c>
      <c r="H56" s="11">
        <f t="shared" si="15"/>
        <v>2.16</v>
      </c>
      <c r="I56" s="25" t="s">
        <v>210</v>
      </c>
      <c r="J56" s="13" t="s">
        <v>211</v>
      </c>
      <c r="K56" s="44" t="s">
        <v>650</v>
      </c>
      <c r="L56" s="3"/>
      <c r="M56" s="3" t="s">
        <v>81</v>
      </c>
      <c r="N56" s="5">
        <v>2.8</v>
      </c>
      <c r="O56" s="10">
        <f t="shared" si="16"/>
        <v>2.6040000000000001</v>
      </c>
      <c r="P56" s="11">
        <f t="shared" si="17"/>
        <v>3.36</v>
      </c>
    </row>
    <row r="57" spans="1:16" ht="15.75" thickBot="1" x14ac:dyDescent="0.3">
      <c r="A57" s="2" t="s">
        <v>191</v>
      </c>
      <c r="B57" s="9" t="s">
        <v>192</v>
      </c>
      <c r="C57" s="33" t="s">
        <v>658</v>
      </c>
      <c r="D57" s="4"/>
      <c r="E57" s="31"/>
      <c r="F57" s="5">
        <v>1.1000000000000001</v>
      </c>
      <c r="G57" s="10">
        <f t="shared" si="14"/>
        <v>1.0230000000000001</v>
      </c>
      <c r="H57" s="11">
        <f t="shared" si="15"/>
        <v>1.32</v>
      </c>
      <c r="I57" s="25" t="s">
        <v>214</v>
      </c>
      <c r="J57" s="13" t="s">
        <v>215</v>
      </c>
      <c r="K57" s="3" t="s">
        <v>648</v>
      </c>
      <c r="L57" s="3"/>
      <c r="M57" s="3" t="s">
        <v>216</v>
      </c>
      <c r="N57" s="5"/>
      <c r="O57" s="10">
        <f t="shared" si="16"/>
        <v>0</v>
      </c>
      <c r="P57" s="11">
        <f t="shared" si="17"/>
        <v>0</v>
      </c>
    </row>
    <row r="58" spans="1:16" x14ac:dyDescent="0.25">
      <c r="A58" s="2"/>
      <c r="B58" s="129" t="s">
        <v>196</v>
      </c>
      <c r="C58" s="120"/>
      <c r="D58" s="120"/>
      <c r="E58" s="120"/>
      <c r="F58" s="120"/>
      <c r="G58" s="120"/>
      <c r="H58" s="121"/>
      <c r="I58" s="25" t="s">
        <v>217</v>
      </c>
      <c r="J58" s="13" t="s">
        <v>218</v>
      </c>
      <c r="K58" s="44" t="s">
        <v>650</v>
      </c>
      <c r="L58" s="3"/>
      <c r="M58" s="3" t="s">
        <v>216</v>
      </c>
      <c r="N58" s="5"/>
      <c r="O58" s="10">
        <f t="shared" si="16"/>
        <v>0</v>
      </c>
      <c r="P58" s="11">
        <f t="shared" si="17"/>
        <v>0</v>
      </c>
    </row>
    <row r="59" spans="1:16" x14ac:dyDescent="0.25">
      <c r="A59" s="25" t="s">
        <v>200</v>
      </c>
      <c r="B59" s="13" t="s">
        <v>201</v>
      </c>
      <c r="C59" s="44" t="s">
        <v>648</v>
      </c>
      <c r="D59" s="3">
        <v>33</v>
      </c>
      <c r="E59" s="3">
        <v>33</v>
      </c>
      <c r="F59" s="5">
        <v>0.38</v>
      </c>
      <c r="G59" s="25">
        <f>F59*0.93</f>
        <v>0.35340000000000005</v>
      </c>
      <c r="H59" s="13">
        <f>F59*1.2</f>
        <v>0.45599999999999996</v>
      </c>
      <c r="I59" s="25" t="s">
        <v>219</v>
      </c>
      <c r="J59" s="13" t="s">
        <v>220</v>
      </c>
      <c r="K59" s="44" t="s">
        <v>650</v>
      </c>
      <c r="L59" s="3"/>
      <c r="M59" s="3" t="s">
        <v>199</v>
      </c>
      <c r="N59" s="5">
        <v>2.8</v>
      </c>
      <c r="O59" s="10">
        <f t="shared" si="16"/>
        <v>2.6040000000000001</v>
      </c>
      <c r="P59" s="11">
        <f t="shared" si="17"/>
        <v>3.36</v>
      </c>
    </row>
    <row r="60" spans="1:16" x14ac:dyDescent="0.25">
      <c r="A60" s="25" t="s">
        <v>204</v>
      </c>
      <c r="B60" s="13" t="s">
        <v>205</v>
      </c>
      <c r="C60" s="44" t="s">
        <v>650</v>
      </c>
      <c r="D60" s="3">
        <v>33</v>
      </c>
      <c r="E60" s="3">
        <v>33</v>
      </c>
      <c r="F60" s="5">
        <v>0.28999999999999998</v>
      </c>
      <c r="G60" s="25">
        <f>F60*0.93</f>
        <v>0.2697</v>
      </c>
      <c r="H60" s="13">
        <f>F60*1.2</f>
        <v>0.34799999999999998</v>
      </c>
      <c r="I60" s="25" t="s">
        <v>221</v>
      </c>
      <c r="J60" s="13" t="s">
        <v>220</v>
      </c>
      <c r="K60" s="44" t="s">
        <v>650</v>
      </c>
      <c r="L60" s="3"/>
      <c r="M60" s="3" t="s">
        <v>81</v>
      </c>
      <c r="N60" s="5">
        <v>2.8</v>
      </c>
      <c r="O60" s="10">
        <f t="shared" si="16"/>
        <v>2.6040000000000001</v>
      </c>
      <c r="P60" s="11">
        <f t="shared" si="17"/>
        <v>3.36</v>
      </c>
    </row>
    <row r="61" spans="1:16" x14ac:dyDescent="0.25">
      <c r="A61" s="25" t="s">
        <v>208</v>
      </c>
      <c r="B61" s="13" t="s">
        <v>209</v>
      </c>
      <c r="C61" s="44" t="s">
        <v>648</v>
      </c>
      <c r="D61" s="3">
        <v>30</v>
      </c>
      <c r="E61" s="3">
        <v>30</v>
      </c>
      <c r="F61" s="5">
        <v>0.57999999999999996</v>
      </c>
      <c r="G61" s="25">
        <f>F61*0.93</f>
        <v>0.53939999999999999</v>
      </c>
      <c r="H61" s="13">
        <f>F61*1.2</f>
        <v>0.69599999999999995</v>
      </c>
      <c r="I61" s="25" t="s">
        <v>222</v>
      </c>
      <c r="J61" s="13" t="s">
        <v>223</v>
      </c>
      <c r="K61" s="3" t="s">
        <v>648</v>
      </c>
      <c r="L61" s="3"/>
      <c r="M61" s="3" t="s">
        <v>216</v>
      </c>
      <c r="N61" s="5"/>
      <c r="O61" s="10">
        <f t="shared" si="16"/>
        <v>0</v>
      </c>
      <c r="P61" s="11">
        <f t="shared" si="17"/>
        <v>0</v>
      </c>
    </row>
    <row r="62" spans="1:16" x14ac:dyDescent="0.2">
      <c r="A62" s="25" t="s">
        <v>212</v>
      </c>
      <c r="B62" s="13" t="s">
        <v>213</v>
      </c>
      <c r="C62" s="44" t="s">
        <v>648</v>
      </c>
      <c r="D62" s="3">
        <v>33</v>
      </c>
      <c r="E62" s="3">
        <v>110</v>
      </c>
      <c r="F62" s="5">
        <v>0.32</v>
      </c>
      <c r="G62" s="25">
        <f>F62*0.93</f>
        <v>0.29760000000000003</v>
      </c>
      <c r="H62" s="13">
        <f>F62*1.2</f>
        <v>0.38400000000000001</v>
      </c>
    </row>
    <row r="64" spans="1:16" x14ac:dyDescent="0.25">
      <c r="A64" s="122" t="s">
        <v>647</v>
      </c>
      <c r="B64" s="122"/>
      <c r="C64" s="122"/>
      <c r="D64" s="122"/>
      <c r="E64" s="122"/>
      <c r="F64" s="122"/>
      <c r="G64" s="122"/>
      <c r="H64" s="122"/>
      <c r="I64" s="122"/>
      <c r="J64" s="122"/>
      <c r="K64" s="122"/>
      <c r="L64" s="122"/>
      <c r="M64" s="122"/>
      <c r="N64" s="122"/>
    </row>
    <row r="65" spans="9:16" x14ac:dyDescent="0.25">
      <c r="I65" s="63"/>
      <c r="J65" s="63"/>
      <c r="K65" s="63"/>
      <c r="L65" s="63"/>
      <c r="M65" s="63"/>
      <c r="N65" s="63"/>
      <c r="O65" s="90"/>
      <c r="P65" s="90"/>
    </row>
  </sheetData>
  <mergeCells count="30">
    <mergeCell ref="F8:F9"/>
    <mergeCell ref="B48:H48"/>
    <mergeCell ref="B58:H58"/>
    <mergeCell ref="A64:N64"/>
    <mergeCell ref="A8:A9"/>
    <mergeCell ref="B8:B9"/>
    <mergeCell ref="C8:C9"/>
    <mergeCell ref="D8:D9"/>
    <mergeCell ref="E8:E9"/>
    <mergeCell ref="M8:M9"/>
    <mergeCell ref="N8:N9"/>
    <mergeCell ref="J51:P51"/>
    <mergeCell ref="B10:H10"/>
    <mergeCell ref="B13:H13"/>
    <mergeCell ref="J14:P14"/>
    <mergeCell ref="J21:P21"/>
    <mergeCell ref="O8:O9"/>
    <mergeCell ref="P8:P9"/>
    <mergeCell ref="G8:G9"/>
    <mergeCell ref="H8:H9"/>
    <mergeCell ref="I8:I9"/>
    <mergeCell ref="J8:J9"/>
    <mergeCell ref="K8:K9"/>
    <mergeCell ref="L8:L9"/>
    <mergeCell ref="J30:P30"/>
    <mergeCell ref="B35:H35"/>
    <mergeCell ref="B26:H26"/>
    <mergeCell ref="J10:P10"/>
    <mergeCell ref="B17:H17"/>
    <mergeCell ref="B22:H22"/>
  </mergeCells>
  <printOptions horizontalCentered="1" verticalCentered="1"/>
  <pageMargins left="0.23622047244094491" right="0.23622047244094491" top="0.23622047244094491" bottom="0.23622047244094491" header="0.31496062992125984" footer="0.31496062992125984"/>
  <pageSetup paperSize="9" scale="72" orientation="portrait" verticalDpi="0" r:id="rId1"/>
  <headerFooter>
    <oddFooter>&amp;CMutin Primeurs - Rue des Terres d'Or -  21220 GEVREY-CHAMBERTIN
Tel. 03.80.79.29.50 - Fax. 03.80.79.31.59 - Mél. mutinprimeurs@mutinprimeurs.fr</oddFooter>
  </headerFooter>
  <colBreaks count="1" manualBreakCount="1">
    <brk id="14" max="73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363"/>
  <sheetViews>
    <sheetView workbookViewId="0">
      <selection activeCell="A12" sqref="A12"/>
    </sheetView>
  </sheetViews>
  <sheetFormatPr baseColWidth="10" defaultRowHeight="15" x14ac:dyDescent="0.25"/>
  <cols>
    <col min="1" max="1" width="34.28515625" style="91" customWidth="1"/>
    <col min="2" max="16384" width="11.42578125" style="38"/>
  </cols>
  <sheetData>
    <row r="1" spans="1:9" x14ac:dyDescent="0.25">
      <c r="A1" s="92"/>
    </row>
    <row r="9" spans="1:9" ht="25.5" x14ac:dyDescent="0.25">
      <c r="A9" s="105" t="s">
        <v>672</v>
      </c>
      <c r="B9" s="106" t="s">
        <v>1138</v>
      </c>
      <c r="C9" s="105" t="s">
        <v>673</v>
      </c>
      <c r="D9" s="106" t="s">
        <v>674</v>
      </c>
      <c r="E9" s="107" t="s">
        <v>675</v>
      </c>
      <c r="F9" s="107" t="s">
        <v>1139</v>
      </c>
      <c r="G9" s="107" t="s">
        <v>1140</v>
      </c>
      <c r="H9" s="105" t="s">
        <v>676</v>
      </c>
      <c r="I9" s="108" t="s">
        <v>677</v>
      </c>
    </row>
    <row r="10" spans="1:9" ht="20.25" x14ac:dyDescent="0.25">
      <c r="A10" s="131" t="s">
        <v>678</v>
      </c>
      <c r="B10" s="131"/>
      <c r="C10" s="131"/>
      <c r="D10" s="131"/>
      <c r="E10" s="131"/>
      <c r="F10" s="131"/>
      <c r="G10" s="131"/>
      <c r="H10" s="131"/>
      <c r="I10" s="131"/>
    </row>
    <row r="11" spans="1:9" ht="20.25" x14ac:dyDescent="0.3">
      <c r="A11" s="130" t="s">
        <v>678</v>
      </c>
      <c r="B11" s="130"/>
      <c r="C11" s="130"/>
      <c r="D11" s="130"/>
      <c r="E11" s="130"/>
      <c r="F11" s="130"/>
      <c r="G11" s="130"/>
      <c r="H11" s="130"/>
      <c r="I11" s="130"/>
    </row>
    <row r="12" spans="1:9" ht="66" x14ac:dyDescent="0.25">
      <c r="A12" s="93" t="s">
        <v>679</v>
      </c>
      <c r="B12" s="109" t="s">
        <v>644</v>
      </c>
      <c r="C12" s="94" t="s">
        <v>680</v>
      </c>
      <c r="D12" s="95" t="s">
        <v>681</v>
      </c>
      <c r="E12" s="96">
        <v>8.3000000000000007</v>
      </c>
      <c r="F12" s="97"/>
      <c r="G12" s="97"/>
      <c r="H12" s="95" t="s">
        <v>682</v>
      </c>
      <c r="I12" s="98" t="s">
        <v>683</v>
      </c>
    </row>
    <row r="13" spans="1:9" ht="66" x14ac:dyDescent="0.25">
      <c r="A13" s="93" t="s">
        <v>684</v>
      </c>
      <c r="B13" s="109" t="s">
        <v>644</v>
      </c>
      <c r="C13" s="94" t="s">
        <v>680</v>
      </c>
      <c r="D13" s="95" t="s">
        <v>681</v>
      </c>
      <c r="E13" s="96">
        <v>6.13</v>
      </c>
      <c r="F13" s="97"/>
      <c r="G13" s="97"/>
      <c r="H13" s="95" t="s">
        <v>682</v>
      </c>
      <c r="I13" s="98" t="s">
        <v>683</v>
      </c>
    </row>
    <row r="14" spans="1:9" ht="66" x14ac:dyDescent="0.25">
      <c r="A14" s="99" t="s">
        <v>685</v>
      </c>
      <c r="B14" s="110" t="s">
        <v>644</v>
      </c>
      <c r="C14" s="100" t="s">
        <v>680</v>
      </c>
      <c r="D14" s="101" t="s">
        <v>681</v>
      </c>
      <c r="E14" s="102">
        <v>5.3</v>
      </c>
      <c r="F14" s="111"/>
      <c r="G14" s="111"/>
      <c r="H14" s="101" t="s">
        <v>682</v>
      </c>
      <c r="I14" s="103" t="s">
        <v>683</v>
      </c>
    </row>
    <row r="15" spans="1:9" ht="20.25" x14ac:dyDescent="0.25">
      <c r="A15" s="131" t="s">
        <v>686</v>
      </c>
      <c r="B15" s="131"/>
      <c r="C15" s="131"/>
      <c r="D15" s="131"/>
      <c r="E15" s="131"/>
      <c r="F15" s="131"/>
      <c r="G15" s="131"/>
      <c r="H15" s="131"/>
      <c r="I15" s="131"/>
    </row>
    <row r="16" spans="1:9" ht="33" x14ac:dyDescent="0.25">
      <c r="A16" s="93" t="s">
        <v>687</v>
      </c>
      <c r="B16" s="109" t="s">
        <v>644</v>
      </c>
      <c r="C16" s="94" t="s">
        <v>688</v>
      </c>
      <c r="D16" s="95" t="s">
        <v>689</v>
      </c>
      <c r="E16" s="96">
        <v>1.1100000000000001</v>
      </c>
      <c r="F16" s="97">
        <v>1.08</v>
      </c>
      <c r="G16" s="97"/>
      <c r="H16" s="95" t="s">
        <v>690</v>
      </c>
      <c r="I16" s="98" t="s">
        <v>644</v>
      </c>
    </row>
    <row r="17" spans="1:9" ht="33" x14ac:dyDescent="0.25">
      <c r="A17" s="93" t="s">
        <v>691</v>
      </c>
      <c r="B17" s="109" t="s">
        <v>644</v>
      </c>
      <c r="C17" s="94" t="s">
        <v>692</v>
      </c>
      <c r="D17" s="95" t="s">
        <v>689</v>
      </c>
      <c r="E17" s="96">
        <v>8.56</v>
      </c>
      <c r="F17" s="97">
        <v>8.4600000000000009</v>
      </c>
      <c r="G17" s="97"/>
      <c r="H17" s="95" t="s">
        <v>693</v>
      </c>
      <c r="I17" s="98" t="s">
        <v>644</v>
      </c>
    </row>
    <row r="18" spans="1:9" ht="33" x14ac:dyDescent="0.25">
      <c r="A18" s="93" t="s">
        <v>694</v>
      </c>
      <c r="B18" s="109" t="s">
        <v>644</v>
      </c>
      <c r="C18" s="94" t="s">
        <v>680</v>
      </c>
      <c r="D18" s="95" t="s">
        <v>681</v>
      </c>
      <c r="E18" s="96">
        <v>3.98</v>
      </c>
      <c r="F18" s="97">
        <v>3.95</v>
      </c>
      <c r="G18" s="97"/>
      <c r="H18" s="95" t="s">
        <v>690</v>
      </c>
      <c r="I18" s="98" t="s">
        <v>644</v>
      </c>
    </row>
    <row r="19" spans="1:9" ht="16.5" x14ac:dyDescent="0.25">
      <c r="A19" s="93" t="s">
        <v>695</v>
      </c>
      <c r="B19" s="109" t="s">
        <v>644</v>
      </c>
      <c r="C19" s="94" t="s">
        <v>696</v>
      </c>
      <c r="D19" s="95" t="s">
        <v>689</v>
      </c>
      <c r="E19" s="96">
        <v>1.0900000000000001</v>
      </c>
      <c r="F19" s="97">
        <v>1.06</v>
      </c>
      <c r="G19" s="97"/>
      <c r="H19" s="95" t="s">
        <v>690</v>
      </c>
      <c r="I19" s="98" t="s">
        <v>644</v>
      </c>
    </row>
    <row r="20" spans="1:9" ht="16.5" x14ac:dyDescent="0.25">
      <c r="A20" s="93" t="s">
        <v>697</v>
      </c>
      <c r="B20" s="109" t="s">
        <v>644</v>
      </c>
      <c r="C20" s="94" t="s">
        <v>696</v>
      </c>
      <c r="D20" s="95" t="s">
        <v>689</v>
      </c>
      <c r="E20" s="96">
        <v>2.06</v>
      </c>
      <c r="F20" s="97">
        <v>2.0499999999999998</v>
      </c>
      <c r="G20" s="97"/>
      <c r="H20" s="95" t="s">
        <v>690</v>
      </c>
      <c r="I20" s="98" t="s">
        <v>644</v>
      </c>
    </row>
    <row r="21" spans="1:9" ht="33" x14ac:dyDescent="0.25">
      <c r="A21" s="93" t="s">
        <v>698</v>
      </c>
      <c r="B21" s="109" t="s">
        <v>644</v>
      </c>
      <c r="C21" s="94" t="s">
        <v>699</v>
      </c>
      <c r="D21" s="95" t="s">
        <v>689</v>
      </c>
      <c r="E21" s="96">
        <v>0.96</v>
      </c>
      <c r="F21" s="97">
        <v>0.95</v>
      </c>
      <c r="G21" s="97"/>
      <c r="H21" s="95" t="s">
        <v>693</v>
      </c>
      <c r="I21" s="98" t="s">
        <v>644</v>
      </c>
    </row>
    <row r="22" spans="1:9" ht="33" x14ac:dyDescent="0.25">
      <c r="A22" s="93" t="s">
        <v>700</v>
      </c>
      <c r="B22" s="109" t="s">
        <v>644</v>
      </c>
      <c r="C22" s="94" t="s">
        <v>701</v>
      </c>
      <c r="D22" s="95" t="s">
        <v>689</v>
      </c>
      <c r="E22" s="96">
        <v>2.42</v>
      </c>
      <c r="F22" s="97">
        <v>2.39</v>
      </c>
      <c r="G22" s="97"/>
      <c r="H22" s="95" t="s">
        <v>693</v>
      </c>
      <c r="I22" s="98" t="s">
        <v>702</v>
      </c>
    </row>
    <row r="23" spans="1:9" ht="33" x14ac:dyDescent="0.25">
      <c r="A23" s="93" t="s">
        <v>703</v>
      </c>
      <c r="B23" s="109" t="s">
        <v>644</v>
      </c>
      <c r="C23" s="94" t="s">
        <v>701</v>
      </c>
      <c r="D23" s="95" t="s">
        <v>689</v>
      </c>
      <c r="E23" s="96">
        <v>2.42</v>
      </c>
      <c r="F23" s="97">
        <v>2.39</v>
      </c>
      <c r="G23" s="97"/>
      <c r="H23" s="95" t="s">
        <v>693</v>
      </c>
      <c r="I23" s="98" t="s">
        <v>644</v>
      </c>
    </row>
    <row r="24" spans="1:9" ht="33" x14ac:dyDescent="0.25">
      <c r="A24" s="93" t="s">
        <v>704</v>
      </c>
      <c r="B24" s="109" t="s">
        <v>644</v>
      </c>
      <c r="C24" s="94" t="s">
        <v>701</v>
      </c>
      <c r="D24" s="95" t="s">
        <v>689</v>
      </c>
      <c r="E24" s="96">
        <v>2.42</v>
      </c>
      <c r="F24" s="97">
        <v>2.39</v>
      </c>
      <c r="G24" s="97"/>
      <c r="H24" s="95" t="s">
        <v>693</v>
      </c>
      <c r="I24" s="98" t="s">
        <v>644</v>
      </c>
    </row>
    <row r="25" spans="1:9" ht="33" x14ac:dyDescent="0.25">
      <c r="A25" s="93" t="s">
        <v>705</v>
      </c>
      <c r="B25" s="109" t="s">
        <v>644</v>
      </c>
      <c r="C25" s="94" t="s">
        <v>706</v>
      </c>
      <c r="D25" s="95" t="s">
        <v>707</v>
      </c>
      <c r="E25" s="96">
        <v>22.15</v>
      </c>
      <c r="F25" s="97">
        <v>22.05</v>
      </c>
      <c r="G25" s="97"/>
      <c r="H25" s="95" t="s">
        <v>693</v>
      </c>
      <c r="I25" s="98" t="s">
        <v>644</v>
      </c>
    </row>
    <row r="26" spans="1:9" ht="33" x14ac:dyDescent="0.25">
      <c r="A26" s="93" t="s">
        <v>708</v>
      </c>
      <c r="B26" s="109" t="s">
        <v>644</v>
      </c>
      <c r="C26" s="94" t="s">
        <v>706</v>
      </c>
      <c r="D26" s="95" t="s">
        <v>707</v>
      </c>
      <c r="E26" s="96">
        <v>19.739999999999998</v>
      </c>
      <c r="F26" s="97">
        <v>19.64</v>
      </c>
      <c r="G26" s="97"/>
      <c r="H26" s="95" t="s">
        <v>693</v>
      </c>
      <c r="I26" s="98" t="s">
        <v>644</v>
      </c>
    </row>
    <row r="27" spans="1:9" ht="33" x14ac:dyDescent="0.25">
      <c r="A27" s="93" t="s">
        <v>709</v>
      </c>
      <c r="B27" s="109" t="s">
        <v>644</v>
      </c>
      <c r="C27" s="94" t="s">
        <v>706</v>
      </c>
      <c r="D27" s="95" t="s">
        <v>707</v>
      </c>
      <c r="E27" s="96">
        <v>19.739999999999998</v>
      </c>
      <c r="F27" s="97">
        <v>19.64</v>
      </c>
      <c r="G27" s="97"/>
      <c r="H27" s="95" t="s">
        <v>693</v>
      </c>
      <c r="I27" s="98" t="s">
        <v>644</v>
      </c>
    </row>
    <row r="28" spans="1:9" ht="49.5" x14ac:dyDescent="0.25">
      <c r="A28" s="93" t="s">
        <v>710</v>
      </c>
      <c r="B28" s="109" t="s">
        <v>644</v>
      </c>
      <c r="C28" s="94" t="s">
        <v>696</v>
      </c>
      <c r="D28" s="95" t="s">
        <v>689</v>
      </c>
      <c r="E28" s="96">
        <v>1.21</v>
      </c>
      <c r="F28" s="97">
        <v>1.19</v>
      </c>
      <c r="G28" s="97"/>
      <c r="H28" s="95" t="s">
        <v>711</v>
      </c>
      <c r="I28" s="98" t="s">
        <v>644</v>
      </c>
    </row>
    <row r="29" spans="1:9" ht="33" x14ac:dyDescent="0.25">
      <c r="A29" s="93" t="s">
        <v>712</v>
      </c>
      <c r="B29" s="109" t="s">
        <v>644</v>
      </c>
      <c r="C29" s="94" t="s">
        <v>680</v>
      </c>
      <c r="D29" s="95" t="s">
        <v>681</v>
      </c>
      <c r="E29" s="96">
        <v>3.52</v>
      </c>
      <c r="F29" s="97">
        <v>3.49</v>
      </c>
      <c r="G29" s="97"/>
      <c r="H29" s="95" t="s">
        <v>711</v>
      </c>
      <c r="I29" s="98" t="s">
        <v>644</v>
      </c>
    </row>
    <row r="30" spans="1:9" ht="16.5" x14ac:dyDescent="0.25">
      <c r="A30" s="93" t="s">
        <v>713</v>
      </c>
      <c r="B30" s="109" t="s">
        <v>644</v>
      </c>
      <c r="C30" s="94" t="s">
        <v>714</v>
      </c>
      <c r="D30" s="95" t="s">
        <v>681</v>
      </c>
      <c r="E30" s="96">
        <v>1.61</v>
      </c>
      <c r="F30" s="97">
        <v>1.58</v>
      </c>
      <c r="G30" s="97"/>
      <c r="H30" s="95" t="s">
        <v>715</v>
      </c>
      <c r="I30" s="98" t="s">
        <v>644</v>
      </c>
    </row>
    <row r="31" spans="1:9" ht="49.5" x14ac:dyDescent="0.25">
      <c r="A31" s="93" t="s">
        <v>716</v>
      </c>
      <c r="B31" s="109" t="s">
        <v>644</v>
      </c>
      <c r="C31" s="94" t="s">
        <v>717</v>
      </c>
      <c r="D31" s="95" t="s">
        <v>681</v>
      </c>
      <c r="E31" s="96">
        <v>3.93</v>
      </c>
      <c r="F31" s="97">
        <v>3.9</v>
      </c>
      <c r="G31" s="97"/>
      <c r="H31" s="95" t="s">
        <v>693</v>
      </c>
      <c r="I31" s="98" t="s">
        <v>644</v>
      </c>
    </row>
    <row r="32" spans="1:9" ht="16.5" x14ac:dyDescent="0.25">
      <c r="A32" s="93" t="s">
        <v>718</v>
      </c>
      <c r="B32" s="109" t="s">
        <v>644</v>
      </c>
      <c r="C32" s="94" t="s">
        <v>719</v>
      </c>
      <c r="D32" s="95" t="s">
        <v>681</v>
      </c>
      <c r="E32" s="96">
        <v>1.41</v>
      </c>
      <c r="F32" s="97">
        <v>1.38</v>
      </c>
      <c r="G32" s="97"/>
      <c r="H32" s="95" t="s">
        <v>693</v>
      </c>
      <c r="I32" s="98" t="s">
        <v>644</v>
      </c>
    </row>
    <row r="33" spans="1:9" ht="16.5" x14ac:dyDescent="0.25">
      <c r="A33" s="93" t="s">
        <v>720</v>
      </c>
      <c r="B33" s="109" t="s">
        <v>644</v>
      </c>
      <c r="C33" s="94" t="s">
        <v>719</v>
      </c>
      <c r="D33" s="95" t="s">
        <v>681</v>
      </c>
      <c r="E33" s="96">
        <v>1.41</v>
      </c>
      <c r="F33" s="97">
        <v>1.38</v>
      </c>
      <c r="G33" s="97"/>
      <c r="H33" s="95" t="s">
        <v>693</v>
      </c>
      <c r="I33" s="98" t="s">
        <v>644</v>
      </c>
    </row>
    <row r="34" spans="1:9" ht="16.5" x14ac:dyDescent="0.25">
      <c r="A34" s="93" t="s">
        <v>721</v>
      </c>
      <c r="B34" s="109" t="s">
        <v>644</v>
      </c>
      <c r="C34" s="94" t="s">
        <v>719</v>
      </c>
      <c r="D34" s="95" t="s">
        <v>681</v>
      </c>
      <c r="E34" s="96">
        <v>1.1599999999999999</v>
      </c>
      <c r="F34" s="97">
        <v>1.1299999999999999</v>
      </c>
      <c r="G34" s="97"/>
      <c r="H34" s="95" t="s">
        <v>690</v>
      </c>
      <c r="I34" s="98" t="s">
        <v>644</v>
      </c>
    </row>
    <row r="35" spans="1:9" ht="33" x14ac:dyDescent="0.25">
      <c r="A35" s="93" t="s">
        <v>722</v>
      </c>
      <c r="B35" s="109" t="s">
        <v>644</v>
      </c>
      <c r="C35" s="94" t="s">
        <v>723</v>
      </c>
      <c r="D35" s="95" t="s">
        <v>689</v>
      </c>
      <c r="E35" s="96">
        <v>1.66</v>
      </c>
      <c r="F35" s="97">
        <v>1.63</v>
      </c>
      <c r="G35" s="97"/>
      <c r="H35" s="95" t="s">
        <v>693</v>
      </c>
      <c r="I35" s="98" t="s">
        <v>644</v>
      </c>
    </row>
    <row r="36" spans="1:9" ht="16.5" x14ac:dyDescent="0.25">
      <c r="A36" s="93" t="s">
        <v>724</v>
      </c>
      <c r="B36" s="109" t="s">
        <v>644</v>
      </c>
      <c r="C36" s="94" t="s">
        <v>714</v>
      </c>
      <c r="D36" s="95" t="s">
        <v>681</v>
      </c>
      <c r="E36" s="96">
        <v>1.26</v>
      </c>
      <c r="F36" s="97">
        <v>1.23</v>
      </c>
      <c r="G36" s="97"/>
      <c r="H36" s="95" t="s">
        <v>693</v>
      </c>
      <c r="I36" s="98" t="s">
        <v>644</v>
      </c>
    </row>
    <row r="37" spans="1:9" ht="33" x14ac:dyDescent="0.25">
      <c r="A37" s="93" t="s">
        <v>725</v>
      </c>
      <c r="B37" s="109" t="s">
        <v>644</v>
      </c>
      <c r="C37" s="94" t="s">
        <v>719</v>
      </c>
      <c r="D37" s="95" t="s">
        <v>681</v>
      </c>
      <c r="E37" s="96">
        <v>2.42</v>
      </c>
      <c r="F37" s="97">
        <v>2.39</v>
      </c>
      <c r="G37" s="97"/>
      <c r="H37" s="95" t="s">
        <v>711</v>
      </c>
      <c r="I37" s="98" t="s">
        <v>644</v>
      </c>
    </row>
    <row r="38" spans="1:9" ht="33" x14ac:dyDescent="0.25">
      <c r="A38" s="93" t="s">
        <v>726</v>
      </c>
      <c r="B38" s="109" t="s">
        <v>644</v>
      </c>
      <c r="C38" s="94" t="s">
        <v>680</v>
      </c>
      <c r="D38" s="95" t="s">
        <v>681</v>
      </c>
      <c r="E38" s="96">
        <v>4.03</v>
      </c>
      <c r="F38" s="97"/>
      <c r="G38" s="97"/>
      <c r="H38" s="95" t="s">
        <v>693</v>
      </c>
      <c r="I38" s="98" t="s">
        <v>644</v>
      </c>
    </row>
    <row r="39" spans="1:9" ht="33" x14ac:dyDescent="0.25">
      <c r="A39" s="93" t="s">
        <v>727</v>
      </c>
      <c r="B39" s="109" t="s">
        <v>644</v>
      </c>
      <c r="C39" s="94" t="s">
        <v>719</v>
      </c>
      <c r="D39" s="95" t="s">
        <v>681</v>
      </c>
      <c r="E39" s="96">
        <v>1.96</v>
      </c>
      <c r="F39" s="97">
        <v>1.93</v>
      </c>
      <c r="G39" s="97"/>
      <c r="H39" s="95" t="s">
        <v>693</v>
      </c>
      <c r="I39" s="98" t="s">
        <v>644</v>
      </c>
    </row>
    <row r="40" spans="1:9" ht="16.5" x14ac:dyDescent="0.25">
      <c r="A40" s="93" t="s">
        <v>728</v>
      </c>
      <c r="B40" s="109" t="s">
        <v>644</v>
      </c>
      <c r="C40" s="94" t="s">
        <v>719</v>
      </c>
      <c r="D40" s="95" t="s">
        <v>681</v>
      </c>
      <c r="E40" s="96">
        <v>1.21</v>
      </c>
      <c r="F40" s="97">
        <v>1.18</v>
      </c>
      <c r="G40" s="97"/>
      <c r="H40" s="95" t="s">
        <v>690</v>
      </c>
      <c r="I40" s="98" t="s">
        <v>644</v>
      </c>
    </row>
    <row r="41" spans="1:9" ht="16.5" x14ac:dyDescent="0.25">
      <c r="A41" s="93" t="s">
        <v>729</v>
      </c>
      <c r="B41" s="109" t="s">
        <v>644</v>
      </c>
      <c r="C41" s="94" t="s">
        <v>699</v>
      </c>
      <c r="D41" s="95" t="s">
        <v>707</v>
      </c>
      <c r="E41" s="96">
        <v>7.35</v>
      </c>
      <c r="F41" s="97">
        <v>7.25</v>
      </c>
      <c r="G41" s="97"/>
      <c r="H41" s="95" t="s">
        <v>693</v>
      </c>
      <c r="I41" s="98" t="s">
        <v>644</v>
      </c>
    </row>
    <row r="42" spans="1:9" ht="16.5" x14ac:dyDescent="0.25">
      <c r="A42" s="93" t="s">
        <v>730</v>
      </c>
      <c r="B42" s="109" t="s">
        <v>644</v>
      </c>
      <c r="C42" s="94" t="s">
        <v>699</v>
      </c>
      <c r="D42" s="95" t="s">
        <v>707</v>
      </c>
      <c r="E42" s="96">
        <v>7.35</v>
      </c>
      <c r="F42" s="97">
        <v>7.25</v>
      </c>
      <c r="G42" s="97"/>
      <c r="H42" s="95" t="s">
        <v>693</v>
      </c>
      <c r="I42" s="98" t="s">
        <v>644</v>
      </c>
    </row>
    <row r="43" spans="1:9" ht="16.5" x14ac:dyDescent="0.25">
      <c r="A43" s="99" t="s">
        <v>731</v>
      </c>
      <c r="B43" s="110" t="s">
        <v>644</v>
      </c>
      <c r="C43" s="100" t="s">
        <v>696</v>
      </c>
      <c r="D43" s="101" t="s">
        <v>689</v>
      </c>
      <c r="E43" s="102">
        <v>2.2200000000000002</v>
      </c>
      <c r="F43" s="111">
        <v>2.19</v>
      </c>
      <c r="G43" s="111"/>
      <c r="H43" s="101" t="s">
        <v>690</v>
      </c>
      <c r="I43" s="103" t="s">
        <v>644</v>
      </c>
    </row>
    <row r="44" spans="1:9" ht="20.25" x14ac:dyDescent="0.3">
      <c r="A44" s="130" t="s">
        <v>732</v>
      </c>
      <c r="B44" s="130"/>
      <c r="C44" s="130"/>
      <c r="D44" s="130"/>
      <c r="E44" s="130"/>
      <c r="F44" s="130"/>
      <c r="G44" s="130"/>
      <c r="H44" s="130"/>
      <c r="I44" s="130"/>
    </row>
    <row r="45" spans="1:9" ht="33" x14ac:dyDescent="0.25">
      <c r="A45" s="93" t="s">
        <v>733</v>
      </c>
      <c r="B45" s="109" t="s">
        <v>644</v>
      </c>
      <c r="C45" s="94" t="s">
        <v>734</v>
      </c>
      <c r="D45" s="95" t="s">
        <v>681</v>
      </c>
      <c r="E45" s="96">
        <v>3.83</v>
      </c>
      <c r="F45" s="97">
        <v>3.8</v>
      </c>
      <c r="G45" s="97"/>
      <c r="H45" s="95" t="s">
        <v>715</v>
      </c>
      <c r="I45" s="98" t="s">
        <v>644</v>
      </c>
    </row>
    <row r="46" spans="1:9" ht="16.5" x14ac:dyDescent="0.25">
      <c r="A46" s="93" t="s">
        <v>735</v>
      </c>
      <c r="B46" s="109" t="s">
        <v>644</v>
      </c>
      <c r="C46" s="94" t="s">
        <v>734</v>
      </c>
      <c r="D46" s="95" t="s">
        <v>681</v>
      </c>
      <c r="E46" s="96">
        <v>10.07</v>
      </c>
      <c r="F46" s="97">
        <v>10.039999999999999</v>
      </c>
      <c r="G46" s="97"/>
      <c r="H46" s="95" t="s">
        <v>693</v>
      </c>
      <c r="I46" s="98" t="s">
        <v>644</v>
      </c>
    </row>
    <row r="47" spans="1:9" ht="66" x14ac:dyDescent="0.25">
      <c r="A47" s="93" t="s">
        <v>736</v>
      </c>
      <c r="B47" s="109" t="s">
        <v>644</v>
      </c>
      <c r="C47" s="94" t="s">
        <v>737</v>
      </c>
      <c r="D47" s="95" t="s">
        <v>689</v>
      </c>
      <c r="E47" s="96">
        <v>1.46</v>
      </c>
      <c r="F47" s="97">
        <v>1.43</v>
      </c>
      <c r="G47" s="97"/>
      <c r="H47" s="95" t="s">
        <v>693</v>
      </c>
      <c r="I47" s="98" t="s">
        <v>738</v>
      </c>
    </row>
    <row r="48" spans="1:9" ht="33" x14ac:dyDescent="0.25">
      <c r="A48" s="93" t="s">
        <v>739</v>
      </c>
      <c r="B48" s="109" t="s">
        <v>644</v>
      </c>
      <c r="C48" s="94" t="s">
        <v>734</v>
      </c>
      <c r="D48" s="95" t="s">
        <v>681</v>
      </c>
      <c r="E48" s="96">
        <v>6.6</v>
      </c>
      <c r="F48" s="97">
        <v>6.57</v>
      </c>
      <c r="G48" s="97"/>
      <c r="H48" s="95" t="s">
        <v>693</v>
      </c>
      <c r="I48" s="98" t="s">
        <v>644</v>
      </c>
    </row>
    <row r="49" spans="1:9" ht="49.5" x14ac:dyDescent="0.25">
      <c r="A49" s="93" t="s">
        <v>740</v>
      </c>
      <c r="B49" s="109" t="s">
        <v>644</v>
      </c>
      <c r="C49" s="94" t="s">
        <v>734</v>
      </c>
      <c r="D49" s="95" t="s">
        <v>681</v>
      </c>
      <c r="E49" s="96">
        <v>6.29</v>
      </c>
      <c r="F49" s="97">
        <v>6.26</v>
      </c>
      <c r="G49" s="97"/>
      <c r="H49" s="95" t="s">
        <v>693</v>
      </c>
      <c r="I49" s="98" t="s">
        <v>644</v>
      </c>
    </row>
    <row r="50" spans="1:9" ht="33" x14ac:dyDescent="0.25">
      <c r="A50" s="93" t="s">
        <v>741</v>
      </c>
      <c r="B50" s="109" t="s">
        <v>644</v>
      </c>
      <c r="C50" s="94" t="s">
        <v>737</v>
      </c>
      <c r="D50" s="95" t="s">
        <v>689</v>
      </c>
      <c r="E50" s="96">
        <v>2</v>
      </c>
      <c r="F50" s="97">
        <v>1.99</v>
      </c>
      <c r="G50" s="97"/>
      <c r="H50" s="95" t="s">
        <v>693</v>
      </c>
      <c r="I50" s="98" t="s">
        <v>644</v>
      </c>
    </row>
    <row r="51" spans="1:9" ht="66" x14ac:dyDescent="0.25">
      <c r="A51" s="93" t="s">
        <v>742</v>
      </c>
      <c r="B51" s="109" t="s">
        <v>644</v>
      </c>
      <c r="C51" s="94" t="s">
        <v>737</v>
      </c>
      <c r="D51" s="95" t="s">
        <v>689</v>
      </c>
      <c r="E51" s="96">
        <v>1.39</v>
      </c>
      <c r="F51" s="97">
        <v>1.37</v>
      </c>
      <c r="G51" s="97"/>
      <c r="H51" s="95" t="s">
        <v>693</v>
      </c>
      <c r="I51" s="98" t="s">
        <v>738</v>
      </c>
    </row>
    <row r="52" spans="1:9" ht="33" x14ac:dyDescent="0.25">
      <c r="A52" s="93" t="s">
        <v>743</v>
      </c>
      <c r="B52" s="109" t="s">
        <v>644</v>
      </c>
      <c r="C52" s="94" t="s">
        <v>734</v>
      </c>
      <c r="D52" s="95" t="s">
        <v>681</v>
      </c>
      <c r="E52" s="96">
        <v>6.7</v>
      </c>
      <c r="F52" s="97">
        <v>6.67</v>
      </c>
      <c r="G52" s="97"/>
      <c r="H52" s="95" t="s">
        <v>693</v>
      </c>
      <c r="I52" s="98" t="s">
        <v>644</v>
      </c>
    </row>
    <row r="53" spans="1:9" ht="33" x14ac:dyDescent="0.25">
      <c r="A53" s="93" t="s">
        <v>744</v>
      </c>
      <c r="B53" s="109" t="s">
        <v>644</v>
      </c>
      <c r="C53" s="94" t="s">
        <v>745</v>
      </c>
      <c r="D53" s="95" t="s">
        <v>689</v>
      </c>
      <c r="E53" s="96">
        <v>5.24</v>
      </c>
      <c r="F53" s="97"/>
      <c r="G53" s="97"/>
      <c r="H53" s="95" t="s">
        <v>693</v>
      </c>
      <c r="I53" s="98" t="s">
        <v>644</v>
      </c>
    </row>
    <row r="54" spans="1:9" ht="49.5" x14ac:dyDescent="0.25">
      <c r="A54" s="93" t="s">
        <v>746</v>
      </c>
      <c r="B54" s="109" t="s">
        <v>644</v>
      </c>
      <c r="C54" s="94" t="s">
        <v>745</v>
      </c>
      <c r="D54" s="95" t="s">
        <v>689</v>
      </c>
      <c r="E54" s="96">
        <v>4.43</v>
      </c>
      <c r="F54" s="97"/>
      <c r="G54" s="97"/>
      <c r="H54" s="95" t="s">
        <v>693</v>
      </c>
      <c r="I54" s="98" t="s">
        <v>644</v>
      </c>
    </row>
    <row r="55" spans="1:9" ht="49.5" x14ac:dyDescent="0.25">
      <c r="A55" s="99" t="s">
        <v>747</v>
      </c>
      <c r="B55" s="110" t="s">
        <v>644</v>
      </c>
      <c r="C55" s="100" t="s">
        <v>745</v>
      </c>
      <c r="D55" s="101" t="s">
        <v>689</v>
      </c>
      <c r="E55" s="102">
        <v>4.43</v>
      </c>
      <c r="F55" s="111"/>
      <c r="G55" s="111"/>
      <c r="H55" s="101" t="s">
        <v>693</v>
      </c>
      <c r="I55" s="103" t="s">
        <v>644</v>
      </c>
    </row>
    <row r="56" spans="1:9" ht="20.25" x14ac:dyDescent="0.3">
      <c r="A56" s="130" t="s">
        <v>748</v>
      </c>
      <c r="B56" s="130"/>
      <c r="C56" s="130"/>
      <c r="D56" s="130"/>
      <c r="E56" s="130"/>
      <c r="F56" s="130"/>
      <c r="G56" s="130"/>
      <c r="H56" s="130"/>
      <c r="I56" s="130"/>
    </row>
    <row r="57" spans="1:9" ht="33" x14ac:dyDescent="0.25">
      <c r="A57" s="93" t="s">
        <v>749</v>
      </c>
      <c r="B57" s="109" t="s">
        <v>644</v>
      </c>
      <c r="C57" s="94" t="s">
        <v>750</v>
      </c>
      <c r="D57" s="95" t="s">
        <v>707</v>
      </c>
      <c r="E57" s="96">
        <v>12.89</v>
      </c>
      <c r="F57" s="97">
        <v>12.79</v>
      </c>
      <c r="G57" s="97"/>
      <c r="H57" s="95" t="s">
        <v>693</v>
      </c>
      <c r="I57" s="98" t="s">
        <v>644</v>
      </c>
    </row>
    <row r="58" spans="1:9" ht="33" x14ac:dyDescent="0.25">
      <c r="A58" s="93" t="s">
        <v>751</v>
      </c>
      <c r="B58" s="109" t="s">
        <v>644</v>
      </c>
      <c r="C58" s="94" t="s">
        <v>752</v>
      </c>
      <c r="D58" s="95" t="s">
        <v>707</v>
      </c>
      <c r="E58" s="96">
        <v>12.08</v>
      </c>
      <c r="F58" s="97">
        <v>11.98</v>
      </c>
      <c r="G58" s="97"/>
      <c r="H58" s="95" t="s">
        <v>693</v>
      </c>
      <c r="I58" s="98" t="s">
        <v>644</v>
      </c>
    </row>
    <row r="59" spans="1:9" ht="16.5" x14ac:dyDescent="0.25">
      <c r="A59" s="93" t="s">
        <v>753</v>
      </c>
      <c r="B59" s="109" t="s">
        <v>644</v>
      </c>
      <c r="C59" s="94" t="s">
        <v>754</v>
      </c>
      <c r="D59" s="95" t="s">
        <v>681</v>
      </c>
      <c r="E59" s="96">
        <v>3.12</v>
      </c>
      <c r="F59" s="97">
        <v>3.09</v>
      </c>
      <c r="G59" s="97"/>
      <c r="H59" s="95" t="s">
        <v>693</v>
      </c>
      <c r="I59" s="98" t="s">
        <v>644</v>
      </c>
    </row>
    <row r="60" spans="1:9" ht="16.5" x14ac:dyDescent="0.25">
      <c r="A60" s="93" t="s">
        <v>755</v>
      </c>
      <c r="B60" s="109" t="s">
        <v>644</v>
      </c>
      <c r="C60" s="94" t="s">
        <v>756</v>
      </c>
      <c r="D60" s="95" t="s">
        <v>681</v>
      </c>
      <c r="E60" s="96">
        <v>2.06</v>
      </c>
      <c r="F60" s="97">
        <v>2.0299999999999998</v>
      </c>
      <c r="G60" s="97"/>
      <c r="H60" s="95" t="s">
        <v>693</v>
      </c>
      <c r="I60" s="98" t="s">
        <v>644</v>
      </c>
    </row>
    <row r="61" spans="1:9" ht="16.5" x14ac:dyDescent="0.25">
      <c r="A61" s="93" t="s">
        <v>757</v>
      </c>
      <c r="B61" s="109" t="s">
        <v>644</v>
      </c>
      <c r="C61" s="94" t="s">
        <v>756</v>
      </c>
      <c r="D61" s="95" t="s">
        <v>707</v>
      </c>
      <c r="E61" s="96">
        <v>13.09</v>
      </c>
      <c r="F61" s="97">
        <v>12.99</v>
      </c>
      <c r="G61" s="97"/>
      <c r="H61" s="95" t="s">
        <v>693</v>
      </c>
      <c r="I61" s="98" t="s">
        <v>644</v>
      </c>
    </row>
    <row r="62" spans="1:9" ht="16.5" x14ac:dyDescent="0.25">
      <c r="A62" s="93" t="s">
        <v>758</v>
      </c>
      <c r="B62" s="109" t="s">
        <v>644</v>
      </c>
      <c r="C62" s="94" t="s">
        <v>756</v>
      </c>
      <c r="D62" s="95" t="s">
        <v>707</v>
      </c>
      <c r="E62" s="96">
        <v>13.09</v>
      </c>
      <c r="F62" s="97">
        <v>12.99</v>
      </c>
      <c r="G62" s="97"/>
      <c r="H62" s="95" t="s">
        <v>693</v>
      </c>
      <c r="I62" s="98" t="s">
        <v>644</v>
      </c>
    </row>
    <row r="63" spans="1:9" ht="33" x14ac:dyDescent="0.25">
      <c r="A63" s="93" t="s">
        <v>759</v>
      </c>
      <c r="B63" s="109" t="s">
        <v>644</v>
      </c>
      <c r="C63" s="94" t="s">
        <v>756</v>
      </c>
      <c r="D63" s="95" t="s">
        <v>707</v>
      </c>
      <c r="E63" s="96">
        <v>15.31</v>
      </c>
      <c r="F63" s="97">
        <v>15.21</v>
      </c>
      <c r="G63" s="97"/>
      <c r="H63" s="95" t="s">
        <v>711</v>
      </c>
      <c r="I63" s="98" t="s">
        <v>644</v>
      </c>
    </row>
    <row r="64" spans="1:9" ht="33" x14ac:dyDescent="0.25">
      <c r="A64" s="93" t="s">
        <v>760</v>
      </c>
      <c r="B64" s="109" t="s">
        <v>644</v>
      </c>
      <c r="C64" s="94" t="s">
        <v>714</v>
      </c>
      <c r="D64" s="95" t="s">
        <v>681</v>
      </c>
      <c r="E64" s="96">
        <v>2.0099999999999998</v>
      </c>
      <c r="F64" s="97">
        <v>1.98</v>
      </c>
      <c r="G64" s="97"/>
      <c r="H64" s="95" t="s">
        <v>693</v>
      </c>
      <c r="I64" s="98" t="s">
        <v>644</v>
      </c>
    </row>
    <row r="65" spans="1:9" ht="49.5" x14ac:dyDescent="0.25">
      <c r="A65" s="93" t="s">
        <v>761</v>
      </c>
      <c r="B65" s="109" t="s">
        <v>644</v>
      </c>
      <c r="C65" s="94" t="s">
        <v>762</v>
      </c>
      <c r="D65" s="95" t="s">
        <v>689</v>
      </c>
      <c r="E65" s="96">
        <v>2.27</v>
      </c>
      <c r="F65" s="97">
        <v>2.2400000000000002</v>
      </c>
      <c r="G65" s="97"/>
      <c r="H65" s="95" t="s">
        <v>693</v>
      </c>
      <c r="I65" s="98" t="s">
        <v>644</v>
      </c>
    </row>
    <row r="66" spans="1:9" ht="33" x14ac:dyDescent="0.25">
      <c r="A66" s="93" t="s">
        <v>763</v>
      </c>
      <c r="B66" s="109" t="s">
        <v>644</v>
      </c>
      <c r="C66" s="94" t="s">
        <v>764</v>
      </c>
      <c r="D66" s="95" t="s">
        <v>689</v>
      </c>
      <c r="E66" s="96">
        <v>2.27</v>
      </c>
      <c r="F66" s="97">
        <v>2.2400000000000002</v>
      </c>
      <c r="G66" s="97"/>
      <c r="H66" s="95" t="s">
        <v>693</v>
      </c>
      <c r="I66" s="98" t="s">
        <v>644</v>
      </c>
    </row>
    <row r="67" spans="1:9" ht="16.5" x14ac:dyDescent="0.25">
      <c r="A67" s="93" t="s">
        <v>765</v>
      </c>
      <c r="B67" s="109" t="s">
        <v>644</v>
      </c>
      <c r="C67" s="94" t="s">
        <v>766</v>
      </c>
      <c r="D67" s="95" t="s">
        <v>681</v>
      </c>
      <c r="E67" s="96">
        <v>2.87</v>
      </c>
      <c r="F67" s="97">
        <v>2.84</v>
      </c>
      <c r="G67" s="97"/>
      <c r="H67" s="95" t="s">
        <v>693</v>
      </c>
      <c r="I67" s="98" t="s">
        <v>644</v>
      </c>
    </row>
    <row r="68" spans="1:9" ht="33" x14ac:dyDescent="0.25">
      <c r="A68" s="93" t="s">
        <v>767</v>
      </c>
      <c r="B68" s="109" t="s">
        <v>644</v>
      </c>
      <c r="C68" s="94" t="s">
        <v>766</v>
      </c>
      <c r="D68" s="95" t="s">
        <v>681</v>
      </c>
      <c r="E68" s="96">
        <v>2.97</v>
      </c>
      <c r="F68" s="97">
        <v>2.94</v>
      </c>
      <c r="G68" s="97"/>
      <c r="H68" s="95" t="s">
        <v>693</v>
      </c>
      <c r="I68" s="98" t="s">
        <v>644</v>
      </c>
    </row>
    <row r="69" spans="1:9" ht="33" x14ac:dyDescent="0.25">
      <c r="A69" s="93" t="s">
        <v>768</v>
      </c>
      <c r="B69" s="109" t="s">
        <v>644</v>
      </c>
      <c r="C69" s="94" t="s">
        <v>680</v>
      </c>
      <c r="D69" s="95" t="s">
        <v>681</v>
      </c>
      <c r="E69" s="96">
        <v>1.96</v>
      </c>
      <c r="F69" s="97">
        <v>1.93</v>
      </c>
      <c r="G69" s="97"/>
      <c r="H69" s="95" t="s">
        <v>693</v>
      </c>
      <c r="I69" s="98" t="s">
        <v>644</v>
      </c>
    </row>
    <row r="70" spans="1:9" ht="16.5" x14ac:dyDescent="0.25">
      <c r="A70" s="93" t="s">
        <v>769</v>
      </c>
      <c r="B70" s="109" t="s">
        <v>644</v>
      </c>
      <c r="C70" s="94" t="s">
        <v>680</v>
      </c>
      <c r="D70" s="95" t="s">
        <v>681</v>
      </c>
      <c r="E70" s="96">
        <v>6.14</v>
      </c>
      <c r="F70" s="97">
        <v>6.11</v>
      </c>
      <c r="G70" s="97"/>
      <c r="H70" s="95" t="s">
        <v>693</v>
      </c>
      <c r="I70" s="98" t="s">
        <v>644</v>
      </c>
    </row>
    <row r="71" spans="1:9" ht="33" x14ac:dyDescent="0.25">
      <c r="A71" s="93" t="s">
        <v>770</v>
      </c>
      <c r="B71" s="109" t="s">
        <v>644</v>
      </c>
      <c r="C71" s="94" t="s">
        <v>771</v>
      </c>
      <c r="D71" s="95" t="s">
        <v>707</v>
      </c>
      <c r="E71" s="96">
        <v>13.39</v>
      </c>
      <c r="F71" s="97">
        <v>13.29</v>
      </c>
      <c r="G71" s="97"/>
      <c r="H71" s="95" t="s">
        <v>711</v>
      </c>
      <c r="I71" s="98" t="s">
        <v>644</v>
      </c>
    </row>
    <row r="72" spans="1:9" ht="16.5" x14ac:dyDescent="0.25">
      <c r="A72" s="93" t="s">
        <v>772</v>
      </c>
      <c r="B72" s="109" t="s">
        <v>644</v>
      </c>
      <c r="C72" s="94" t="s">
        <v>756</v>
      </c>
      <c r="D72" s="95" t="s">
        <v>707</v>
      </c>
      <c r="E72" s="96">
        <v>13.39</v>
      </c>
      <c r="F72" s="97">
        <v>13.29</v>
      </c>
      <c r="G72" s="97"/>
      <c r="H72" s="95" t="s">
        <v>693</v>
      </c>
      <c r="I72" s="98" t="s">
        <v>644</v>
      </c>
    </row>
    <row r="73" spans="1:9" ht="16.5" x14ac:dyDescent="0.25">
      <c r="A73" s="93" t="s">
        <v>773</v>
      </c>
      <c r="B73" s="109" t="s">
        <v>644</v>
      </c>
      <c r="C73" s="94" t="s">
        <v>774</v>
      </c>
      <c r="D73" s="95" t="s">
        <v>707</v>
      </c>
      <c r="E73" s="96">
        <v>13.09</v>
      </c>
      <c r="F73" s="97">
        <v>12.99</v>
      </c>
      <c r="G73" s="97"/>
      <c r="H73" s="95" t="s">
        <v>693</v>
      </c>
      <c r="I73" s="98" t="s">
        <v>644</v>
      </c>
    </row>
    <row r="74" spans="1:9" ht="33" x14ac:dyDescent="0.25">
      <c r="A74" s="99" t="s">
        <v>775</v>
      </c>
      <c r="B74" s="110" t="s">
        <v>644</v>
      </c>
      <c r="C74" s="100" t="s">
        <v>776</v>
      </c>
      <c r="D74" s="101" t="s">
        <v>707</v>
      </c>
      <c r="E74" s="102">
        <v>13.8</v>
      </c>
      <c r="F74" s="111">
        <v>13.7</v>
      </c>
      <c r="G74" s="111"/>
      <c r="H74" s="101" t="s">
        <v>693</v>
      </c>
      <c r="I74" s="103" t="s">
        <v>644</v>
      </c>
    </row>
    <row r="75" spans="1:9" ht="20.25" x14ac:dyDescent="0.3">
      <c r="A75" s="130" t="s">
        <v>777</v>
      </c>
      <c r="B75" s="130"/>
      <c r="C75" s="130"/>
      <c r="D75" s="130"/>
      <c r="E75" s="130"/>
      <c r="F75" s="130"/>
      <c r="G75" s="130"/>
      <c r="H75" s="130"/>
      <c r="I75" s="130"/>
    </row>
    <row r="76" spans="1:9" ht="16.5" x14ac:dyDescent="0.25">
      <c r="A76" s="93" t="s">
        <v>778</v>
      </c>
      <c r="B76" s="109" t="s">
        <v>644</v>
      </c>
      <c r="C76" s="94" t="s">
        <v>779</v>
      </c>
      <c r="D76" s="95" t="s">
        <v>681</v>
      </c>
      <c r="E76" s="96">
        <v>1.26</v>
      </c>
      <c r="F76" s="97">
        <v>1.23</v>
      </c>
      <c r="G76" s="97"/>
      <c r="H76" s="95" t="s">
        <v>693</v>
      </c>
      <c r="I76" s="98" t="s">
        <v>644</v>
      </c>
    </row>
    <row r="77" spans="1:9" ht="33" x14ac:dyDescent="0.25">
      <c r="A77" s="93" t="s">
        <v>780</v>
      </c>
      <c r="B77" s="109" t="s">
        <v>644</v>
      </c>
      <c r="C77" s="94" t="s">
        <v>680</v>
      </c>
      <c r="D77" s="95" t="s">
        <v>681</v>
      </c>
      <c r="E77" s="96">
        <v>1.56</v>
      </c>
      <c r="F77" s="97">
        <v>1.53</v>
      </c>
      <c r="G77" s="97"/>
      <c r="H77" s="95" t="s">
        <v>693</v>
      </c>
      <c r="I77" s="98" t="s">
        <v>644</v>
      </c>
    </row>
    <row r="78" spans="1:9" ht="33" x14ac:dyDescent="0.25">
      <c r="A78" s="93" t="s">
        <v>781</v>
      </c>
      <c r="B78" s="109" t="s">
        <v>644</v>
      </c>
      <c r="C78" s="94" t="s">
        <v>714</v>
      </c>
      <c r="D78" s="95" t="s">
        <v>681</v>
      </c>
      <c r="E78" s="96">
        <v>1.26</v>
      </c>
      <c r="F78" s="97">
        <v>1.23</v>
      </c>
      <c r="G78" s="97"/>
      <c r="H78" s="95" t="s">
        <v>693</v>
      </c>
      <c r="I78" s="98" t="s">
        <v>644</v>
      </c>
    </row>
    <row r="79" spans="1:9" ht="33" x14ac:dyDescent="0.25">
      <c r="A79" s="93" t="s">
        <v>782</v>
      </c>
      <c r="B79" s="109" t="s">
        <v>644</v>
      </c>
      <c r="C79" s="94" t="s">
        <v>783</v>
      </c>
      <c r="D79" s="95" t="s">
        <v>681</v>
      </c>
      <c r="E79" s="96">
        <v>1.26</v>
      </c>
      <c r="F79" s="97">
        <v>1.23</v>
      </c>
      <c r="G79" s="97"/>
      <c r="H79" s="95" t="s">
        <v>693</v>
      </c>
      <c r="I79" s="98" t="s">
        <v>644</v>
      </c>
    </row>
    <row r="80" spans="1:9" ht="33" x14ac:dyDescent="0.25">
      <c r="A80" s="93" t="s">
        <v>784</v>
      </c>
      <c r="B80" s="109" t="s">
        <v>644</v>
      </c>
      <c r="C80" s="94" t="s">
        <v>785</v>
      </c>
      <c r="D80" s="95" t="s">
        <v>681</v>
      </c>
      <c r="E80" s="96">
        <v>1.36</v>
      </c>
      <c r="F80" s="97">
        <v>1.33</v>
      </c>
      <c r="G80" s="97"/>
      <c r="H80" s="95" t="s">
        <v>693</v>
      </c>
      <c r="I80" s="98" t="s">
        <v>644</v>
      </c>
    </row>
    <row r="81" spans="1:9" ht="33" x14ac:dyDescent="0.25">
      <c r="A81" s="93" t="s">
        <v>786</v>
      </c>
      <c r="B81" s="109" t="s">
        <v>644</v>
      </c>
      <c r="C81" s="94" t="s">
        <v>714</v>
      </c>
      <c r="D81" s="95" t="s">
        <v>681</v>
      </c>
      <c r="E81" s="96">
        <v>1.36</v>
      </c>
      <c r="F81" s="97">
        <v>1.33</v>
      </c>
      <c r="G81" s="97"/>
      <c r="H81" s="95" t="s">
        <v>693</v>
      </c>
      <c r="I81" s="98" t="s">
        <v>644</v>
      </c>
    </row>
    <row r="82" spans="1:9" ht="33" x14ac:dyDescent="0.25">
      <c r="A82" s="93" t="s">
        <v>787</v>
      </c>
      <c r="B82" s="109" t="s">
        <v>644</v>
      </c>
      <c r="C82" s="94" t="s">
        <v>714</v>
      </c>
      <c r="D82" s="95" t="s">
        <v>681</v>
      </c>
      <c r="E82" s="96">
        <v>1.56</v>
      </c>
      <c r="F82" s="97">
        <v>1.53</v>
      </c>
      <c r="G82" s="97"/>
      <c r="H82" s="95" t="s">
        <v>693</v>
      </c>
      <c r="I82" s="98" t="s">
        <v>644</v>
      </c>
    </row>
    <row r="83" spans="1:9" ht="33" x14ac:dyDescent="0.25">
      <c r="A83" s="99" t="s">
        <v>788</v>
      </c>
      <c r="B83" s="110" t="s">
        <v>644</v>
      </c>
      <c r="C83" s="100" t="s">
        <v>714</v>
      </c>
      <c r="D83" s="101" t="s">
        <v>681</v>
      </c>
      <c r="E83" s="102">
        <v>1.56</v>
      </c>
      <c r="F83" s="111">
        <v>1.53</v>
      </c>
      <c r="G83" s="111"/>
      <c r="H83" s="101" t="s">
        <v>693</v>
      </c>
      <c r="I83" s="103" t="s">
        <v>644</v>
      </c>
    </row>
    <row r="84" spans="1:9" ht="20.25" x14ac:dyDescent="0.3">
      <c r="A84" s="130" t="s">
        <v>789</v>
      </c>
      <c r="B84" s="130"/>
      <c r="C84" s="130"/>
      <c r="D84" s="130"/>
      <c r="E84" s="130"/>
      <c r="F84" s="130"/>
      <c r="G84" s="130"/>
      <c r="H84" s="130"/>
      <c r="I84" s="130"/>
    </row>
    <row r="85" spans="1:9" ht="16.5" x14ac:dyDescent="0.25">
      <c r="A85" s="93" t="s">
        <v>790</v>
      </c>
      <c r="B85" s="109" t="s">
        <v>644</v>
      </c>
      <c r="C85" s="94" t="s">
        <v>680</v>
      </c>
      <c r="D85" s="95" t="s">
        <v>681</v>
      </c>
      <c r="E85" s="96">
        <v>1.81</v>
      </c>
      <c r="F85" s="97">
        <v>1.78</v>
      </c>
      <c r="G85" s="97"/>
      <c r="H85" s="95" t="s">
        <v>693</v>
      </c>
      <c r="I85" s="98" t="s">
        <v>644</v>
      </c>
    </row>
    <row r="86" spans="1:9" ht="16.5" x14ac:dyDescent="0.25">
      <c r="A86" s="93" t="s">
        <v>791</v>
      </c>
      <c r="B86" s="109" t="s">
        <v>644</v>
      </c>
      <c r="C86" s="94" t="s">
        <v>752</v>
      </c>
      <c r="D86" s="95" t="s">
        <v>681</v>
      </c>
      <c r="E86" s="96">
        <v>1.96</v>
      </c>
      <c r="F86" s="97">
        <v>1.93</v>
      </c>
      <c r="G86" s="97"/>
      <c r="H86" s="95" t="s">
        <v>693</v>
      </c>
      <c r="I86" s="98" t="s">
        <v>644</v>
      </c>
    </row>
    <row r="87" spans="1:9" ht="33" x14ac:dyDescent="0.25">
      <c r="A87" s="93" t="s">
        <v>792</v>
      </c>
      <c r="B87" s="109" t="s">
        <v>644</v>
      </c>
      <c r="C87" s="94" t="s">
        <v>752</v>
      </c>
      <c r="D87" s="95" t="s">
        <v>681</v>
      </c>
      <c r="E87" s="96">
        <v>2.11</v>
      </c>
      <c r="F87" s="97">
        <v>2.08</v>
      </c>
      <c r="G87" s="97"/>
      <c r="H87" s="95" t="s">
        <v>793</v>
      </c>
      <c r="I87" s="98" t="s">
        <v>644</v>
      </c>
    </row>
    <row r="88" spans="1:9" ht="16.5" x14ac:dyDescent="0.25">
      <c r="A88" s="93" t="s">
        <v>794</v>
      </c>
      <c r="B88" s="109" t="s">
        <v>644</v>
      </c>
      <c r="C88" s="94" t="s">
        <v>717</v>
      </c>
      <c r="D88" s="95" t="s">
        <v>681</v>
      </c>
      <c r="E88" s="96">
        <v>3.02</v>
      </c>
      <c r="F88" s="97">
        <v>2.99</v>
      </c>
      <c r="G88" s="97"/>
      <c r="H88" s="95" t="s">
        <v>693</v>
      </c>
      <c r="I88" s="98" t="s">
        <v>644</v>
      </c>
    </row>
    <row r="89" spans="1:9" ht="33" x14ac:dyDescent="0.25">
      <c r="A89" s="93" t="s">
        <v>795</v>
      </c>
      <c r="B89" s="109" t="s">
        <v>644</v>
      </c>
      <c r="C89" s="94" t="s">
        <v>680</v>
      </c>
      <c r="D89" s="95" t="s">
        <v>681</v>
      </c>
      <c r="E89" s="96">
        <v>2.11</v>
      </c>
      <c r="F89" s="97">
        <v>2.08</v>
      </c>
      <c r="G89" s="97"/>
      <c r="H89" s="95" t="s">
        <v>793</v>
      </c>
      <c r="I89" s="98" t="s">
        <v>644</v>
      </c>
    </row>
    <row r="90" spans="1:9" ht="33" x14ac:dyDescent="0.25">
      <c r="A90" s="93" t="s">
        <v>796</v>
      </c>
      <c r="B90" s="109" t="s">
        <v>644</v>
      </c>
      <c r="C90" s="94" t="s">
        <v>756</v>
      </c>
      <c r="D90" s="95" t="s">
        <v>707</v>
      </c>
      <c r="E90" s="96">
        <v>10.27</v>
      </c>
      <c r="F90" s="97">
        <v>10.17</v>
      </c>
      <c r="G90" s="97"/>
      <c r="H90" s="95" t="s">
        <v>693</v>
      </c>
      <c r="I90" s="98" t="s">
        <v>644</v>
      </c>
    </row>
    <row r="91" spans="1:9" ht="33" x14ac:dyDescent="0.25">
      <c r="A91" s="93" t="s">
        <v>797</v>
      </c>
      <c r="B91" s="109" t="s">
        <v>644</v>
      </c>
      <c r="C91" s="94" t="s">
        <v>756</v>
      </c>
      <c r="D91" s="95" t="s">
        <v>707</v>
      </c>
      <c r="E91" s="96">
        <v>10.27</v>
      </c>
      <c r="F91" s="97">
        <v>10.17</v>
      </c>
      <c r="G91" s="97"/>
      <c r="H91" s="95" t="s">
        <v>693</v>
      </c>
      <c r="I91" s="98" t="s">
        <v>644</v>
      </c>
    </row>
    <row r="92" spans="1:9" ht="33" x14ac:dyDescent="0.25">
      <c r="A92" s="93" t="s">
        <v>798</v>
      </c>
      <c r="B92" s="109" t="s">
        <v>644</v>
      </c>
      <c r="C92" s="94" t="s">
        <v>799</v>
      </c>
      <c r="D92" s="95" t="s">
        <v>681</v>
      </c>
      <c r="E92" s="96">
        <v>2.72</v>
      </c>
      <c r="F92" s="97">
        <v>2.69</v>
      </c>
      <c r="G92" s="97"/>
      <c r="H92" s="95" t="s">
        <v>793</v>
      </c>
      <c r="I92" s="98" t="s">
        <v>644</v>
      </c>
    </row>
    <row r="93" spans="1:9" ht="33" x14ac:dyDescent="0.25">
      <c r="A93" s="93" t="s">
        <v>800</v>
      </c>
      <c r="B93" s="109" t="s">
        <v>644</v>
      </c>
      <c r="C93" s="94" t="s">
        <v>696</v>
      </c>
      <c r="D93" s="95" t="s">
        <v>707</v>
      </c>
      <c r="E93" s="96">
        <v>9.57</v>
      </c>
      <c r="F93" s="97">
        <v>9.4700000000000006</v>
      </c>
      <c r="G93" s="97"/>
      <c r="H93" s="95" t="s">
        <v>793</v>
      </c>
      <c r="I93" s="98" t="s">
        <v>643</v>
      </c>
    </row>
    <row r="94" spans="1:9" ht="33" x14ac:dyDescent="0.25">
      <c r="A94" s="93" t="s">
        <v>801</v>
      </c>
      <c r="B94" s="109" t="s">
        <v>644</v>
      </c>
      <c r="C94" s="94" t="s">
        <v>696</v>
      </c>
      <c r="D94" s="95" t="s">
        <v>707</v>
      </c>
      <c r="E94" s="96">
        <v>9.57</v>
      </c>
      <c r="F94" s="97">
        <v>9.4700000000000006</v>
      </c>
      <c r="G94" s="97"/>
      <c r="H94" s="95" t="s">
        <v>693</v>
      </c>
      <c r="I94" s="98" t="s">
        <v>644</v>
      </c>
    </row>
    <row r="95" spans="1:9" ht="16.5" x14ac:dyDescent="0.25">
      <c r="A95" s="93" t="s">
        <v>802</v>
      </c>
      <c r="B95" s="109" t="s">
        <v>644</v>
      </c>
      <c r="C95" s="94" t="s">
        <v>696</v>
      </c>
      <c r="D95" s="95" t="s">
        <v>707</v>
      </c>
      <c r="E95" s="96">
        <v>9.57</v>
      </c>
      <c r="F95" s="97">
        <v>9.4700000000000006</v>
      </c>
      <c r="G95" s="97"/>
      <c r="H95" s="95" t="s">
        <v>693</v>
      </c>
      <c r="I95" s="98" t="s">
        <v>643</v>
      </c>
    </row>
    <row r="96" spans="1:9" ht="33" x14ac:dyDescent="0.25">
      <c r="A96" s="93" t="s">
        <v>803</v>
      </c>
      <c r="B96" s="109" t="s">
        <v>644</v>
      </c>
      <c r="C96" s="94" t="s">
        <v>696</v>
      </c>
      <c r="D96" s="95" t="s">
        <v>707</v>
      </c>
      <c r="E96" s="96">
        <v>9.57</v>
      </c>
      <c r="F96" s="97">
        <v>9.4700000000000006</v>
      </c>
      <c r="G96" s="97"/>
      <c r="H96" s="95" t="s">
        <v>693</v>
      </c>
      <c r="I96" s="98" t="s">
        <v>643</v>
      </c>
    </row>
    <row r="97" spans="1:9" ht="33" x14ac:dyDescent="0.25">
      <c r="A97" s="93" t="s">
        <v>804</v>
      </c>
      <c r="B97" s="109" t="s">
        <v>644</v>
      </c>
      <c r="C97" s="94" t="s">
        <v>696</v>
      </c>
      <c r="D97" s="95" t="s">
        <v>707</v>
      </c>
      <c r="E97" s="96">
        <v>9.57</v>
      </c>
      <c r="F97" s="97">
        <v>9.4700000000000006</v>
      </c>
      <c r="G97" s="97"/>
      <c r="H97" s="95" t="s">
        <v>693</v>
      </c>
      <c r="I97" s="98" t="s">
        <v>643</v>
      </c>
    </row>
    <row r="98" spans="1:9" ht="33" x14ac:dyDescent="0.25">
      <c r="A98" s="93" t="s">
        <v>805</v>
      </c>
      <c r="B98" s="109" t="s">
        <v>644</v>
      </c>
      <c r="C98" s="94" t="s">
        <v>696</v>
      </c>
      <c r="D98" s="95" t="s">
        <v>707</v>
      </c>
      <c r="E98" s="96">
        <v>9.57</v>
      </c>
      <c r="F98" s="97">
        <v>9.4700000000000006</v>
      </c>
      <c r="G98" s="97"/>
      <c r="H98" s="95" t="s">
        <v>793</v>
      </c>
      <c r="I98" s="98" t="s">
        <v>644</v>
      </c>
    </row>
    <row r="99" spans="1:9" ht="16.5" x14ac:dyDescent="0.25">
      <c r="A99" s="93" t="s">
        <v>806</v>
      </c>
      <c r="B99" s="109" t="s">
        <v>644</v>
      </c>
      <c r="C99" s="94" t="s">
        <v>696</v>
      </c>
      <c r="D99" s="95" t="s">
        <v>707</v>
      </c>
      <c r="E99" s="96">
        <v>9.57</v>
      </c>
      <c r="F99" s="97">
        <v>9.4700000000000006</v>
      </c>
      <c r="G99" s="97"/>
      <c r="H99" s="95" t="s">
        <v>693</v>
      </c>
      <c r="I99" s="98" t="s">
        <v>644</v>
      </c>
    </row>
    <row r="100" spans="1:9" ht="16.5" x14ac:dyDescent="0.25">
      <c r="A100" s="93" t="s">
        <v>807</v>
      </c>
      <c r="B100" s="109" t="s">
        <v>644</v>
      </c>
      <c r="C100" s="94" t="s">
        <v>696</v>
      </c>
      <c r="D100" s="95" t="s">
        <v>707</v>
      </c>
      <c r="E100" s="96">
        <v>9.26</v>
      </c>
      <c r="F100" s="97">
        <v>9.16</v>
      </c>
      <c r="G100" s="97"/>
      <c r="H100" s="95" t="s">
        <v>693</v>
      </c>
      <c r="I100" s="98" t="s">
        <v>644</v>
      </c>
    </row>
    <row r="101" spans="1:9" ht="16.5" x14ac:dyDescent="0.25">
      <c r="A101" s="93" t="s">
        <v>808</v>
      </c>
      <c r="B101" s="109" t="s">
        <v>644</v>
      </c>
      <c r="C101" s="94" t="s">
        <v>766</v>
      </c>
      <c r="D101" s="95" t="s">
        <v>681</v>
      </c>
      <c r="E101" s="96">
        <v>6.9</v>
      </c>
      <c r="F101" s="97"/>
      <c r="G101" s="97"/>
      <c r="H101" s="95" t="s">
        <v>693</v>
      </c>
      <c r="I101" s="98" t="s">
        <v>644</v>
      </c>
    </row>
    <row r="102" spans="1:9" ht="33" x14ac:dyDescent="0.25">
      <c r="A102" s="93" t="s">
        <v>809</v>
      </c>
      <c r="B102" s="109" t="s">
        <v>644</v>
      </c>
      <c r="C102" s="94" t="s">
        <v>810</v>
      </c>
      <c r="D102" s="95" t="s">
        <v>689</v>
      </c>
      <c r="E102" s="96">
        <v>1.1599999999999999</v>
      </c>
      <c r="F102" s="97">
        <v>1.1299999999999999</v>
      </c>
      <c r="G102" s="97"/>
      <c r="H102" s="95" t="s">
        <v>693</v>
      </c>
      <c r="I102" s="98" t="s">
        <v>644</v>
      </c>
    </row>
    <row r="103" spans="1:9" ht="33" x14ac:dyDescent="0.25">
      <c r="A103" s="93" t="s">
        <v>811</v>
      </c>
      <c r="B103" s="109" t="s">
        <v>644</v>
      </c>
      <c r="C103" s="94" t="s">
        <v>766</v>
      </c>
      <c r="D103" s="95" t="s">
        <v>681</v>
      </c>
      <c r="E103" s="96">
        <v>7.05</v>
      </c>
      <c r="F103" s="97">
        <v>7.02</v>
      </c>
      <c r="G103" s="97"/>
      <c r="H103" s="95" t="s">
        <v>693</v>
      </c>
      <c r="I103" s="98" t="s">
        <v>644</v>
      </c>
    </row>
    <row r="104" spans="1:9" ht="16.5" x14ac:dyDescent="0.25">
      <c r="A104" s="93" t="s">
        <v>812</v>
      </c>
      <c r="B104" s="109" t="s">
        <v>644</v>
      </c>
      <c r="C104" s="94" t="s">
        <v>766</v>
      </c>
      <c r="D104" s="95" t="s">
        <v>681</v>
      </c>
      <c r="E104" s="96">
        <v>7.55</v>
      </c>
      <c r="F104" s="97">
        <v>7.52</v>
      </c>
      <c r="G104" s="97"/>
      <c r="H104" s="95" t="s">
        <v>693</v>
      </c>
      <c r="I104" s="98" t="s">
        <v>644</v>
      </c>
    </row>
    <row r="105" spans="1:9" ht="33" x14ac:dyDescent="0.25">
      <c r="A105" s="93" t="s">
        <v>813</v>
      </c>
      <c r="B105" s="109" t="s">
        <v>644</v>
      </c>
      <c r="C105" s="94" t="s">
        <v>766</v>
      </c>
      <c r="D105" s="95" t="s">
        <v>681</v>
      </c>
      <c r="E105" s="96">
        <v>7.05</v>
      </c>
      <c r="F105" s="97">
        <v>7.02</v>
      </c>
      <c r="G105" s="97"/>
      <c r="H105" s="95" t="s">
        <v>693</v>
      </c>
      <c r="I105" s="98" t="s">
        <v>644</v>
      </c>
    </row>
    <row r="106" spans="1:9" ht="33" x14ac:dyDescent="0.25">
      <c r="A106" s="93" t="s">
        <v>814</v>
      </c>
      <c r="B106" s="109" t="s">
        <v>644</v>
      </c>
      <c r="C106" s="94" t="s">
        <v>766</v>
      </c>
      <c r="D106" s="95" t="s">
        <v>681</v>
      </c>
      <c r="E106" s="96">
        <v>7.05</v>
      </c>
      <c r="F106" s="97">
        <v>7.02</v>
      </c>
      <c r="G106" s="97"/>
      <c r="H106" s="95" t="s">
        <v>693</v>
      </c>
      <c r="I106" s="98" t="s">
        <v>644</v>
      </c>
    </row>
    <row r="107" spans="1:9" ht="33" x14ac:dyDescent="0.25">
      <c r="A107" s="93" t="s">
        <v>815</v>
      </c>
      <c r="B107" s="109" t="s">
        <v>644</v>
      </c>
      <c r="C107" s="94" t="s">
        <v>810</v>
      </c>
      <c r="D107" s="95" t="s">
        <v>689</v>
      </c>
      <c r="E107" s="96">
        <v>1.1599999999999999</v>
      </c>
      <c r="F107" s="97">
        <v>1.1299999999999999</v>
      </c>
      <c r="G107" s="97"/>
      <c r="H107" s="95" t="s">
        <v>693</v>
      </c>
      <c r="I107" s="98" t="s">
        <v>644</v>
      </c>
    </row>
    <row r="108" spans="1:9" ht="16.5" x14ac:dyDescent="0.25">
      <c r="A108" s="93" t="s">
        <v>816</v>
      </c>
      <c r="B108" s="109" t="s">
        <v>644</v>
      </c>
      <c r="C108" s="94" t="s">
        <v>766</v>
      </c>
      <c r="D108" s="95" t="s">
        <v>681</v>
      </c>
      <c r="E108" s="96">
        <v>7.05</v>
      </c>
      <c r="F108" s="97">
        <v>7.02</v>
      </c>
      <c r="G108" s="97"/>
      <c r="H108" s="95" t="s">
        <v>693</v>
      </c>
      <c r="I108" s="98" t="s">
        <v>644</v>
      </c>
    </row>
    <row r="109" spans="1:9" ht="33" x14ac:dyDescent="0.25">
      <c r="A109" s="99" t="s">
        <v>817</v>
      </c>
      <c r="B109" s="110" t="s">
        <v>644</v>
      </c>
      <c r="C109" s="100" t="s">
        <v>810</v>
      </c>
      <c r="D109" s="101" t="s">
        <v>689</v>
      </c>
      <c r="E109" s="102">
        <v>1.1599999999999999</v>
      </c>
      <c r="F109" s="111">
        <v>1.1299999999999999</v>
      </c>
      <c r="G109" s="111"/>
      <c r="H109" s="101" t="s">
        <v>693</v>
      </c>
      <c r="I109" s="103" t="s">
        <v>644</v>
      </c>
    </row>
    <row r="110" spans="1:9" ht="20.25" x14ac:dyDescent="0.3">
      <c r="A110" s="130" t="s">
        <v>818</v>
      </c>
      <c r="B110" s="130"/>
      <c r="C110" s="130"/>
      <c r="D110" s="130"/>
      <c r="E110" s="130"/>
      <c r="F110" s="130"/>
      <c r="G110" s="130"/>
      <c r="H110" s="130"/>
      <c r="I110" s="130"/>
    </row>
    <row r="111" spans="1:9" ht="16.5" x14ac:dyDescent="0.25">
      <c r="A111" s="93" t="s">
        <v>819</v>
      </c>
      <c r="B111" s="109" t="s">
        <v>644</v>
      </c>
      <c r="C111" s="94" t="s">
        <v>820</v>
      </c>
      <c r="D111" s="95" t="s">
        <v>681</v>
      </c>
      <c r="E111" s="96">
        <v>1.1100000000000001</v>
      </c>
      <c r="F111" s="97">
        <v>1.08</v>
      </c>
      <c r="G111" s="97"/>
      <c r="H111" s="95" t="s">
        <v>715</v>
      </c>
      <c r="I111" s="98" t="s">
        <v>644</v>
      </c>
    </row>
    <row r="112" spans="1:9" ht="16.5" x14ac:dyDescent="0.25">
      <c r="A112" s="93" t="s">
        <v>821</v>
      </c>
      <c r="B112" s="109" t="s">
        <v>644</v>
      </c>
      <c r="C112" s="94" t="s">
        <v>783</v>
      </c>
      <c r="D112" s="95" t="s">
        <v>681</v>
      </c>
      <c r="E112" s="96">
        <v>1.29</v>
      </c>
      <c r="F112" s="97">
        <v>1.26</v>
      </c>
      <c r="G112" s="97"/>
      <c r="H112" s="95" t="s">
        <v>693</v>
      </c>
      <c r="I112" s="98" t="s">
        <v>644</v>
      </c>
    </row>
    <row r="113" spans="1:9" ht="33" x14ac:dyDescent="0.25">
      <c r="A113" s="93" t="s">
        <v>822</v>
      </c>
      <c r="B113" s="109" t="s">
        <v>644</v>
      </c>
      <c r="C113" s="94" t="s">
        <v>783</v>
      </c>
      <c r="D113" s="95" t="s">
        <v>681</v>
      </c>
      <c r="E113" s="96">
        <v>1.45</v>
      </c>
      <c r="F113" s="97"/>
      <c r="G113" s="97"/>
      <c r="H113" s="95" t="s">
        <v>693</v>
      </c>
      <c r="I113" s="98" t="s">
        <v>644</v>
      </c>
    </row>
    <row r="114" spans="1:9" ht="16.5" x14ac:dyDescent="0.25">
      <c r="A114" s="93" t="s">
        <v>823</v>
      </c>
      <c r="B114" s="109" t="s">
        <v>644</v>
      </c>
      <c r="C114" s="94" t="s">
        <v>783</v>
      </c>
      <c r="D114" s="95" t="s">
        <v>689</v>
      </c>
      <c r="E114" s="96">
        <v>1.31</v>
      </c>
      <c r="F114" s="97">
        <v>1.28</v>
      </c>
      <c r="G114" s="97"/>
      <c r="H114" s="95" t="s">
        <v>715</v>
      </c>
      <c r="I114" s="98" t="s">
        <v>644</v>
      </c>
    </row>
    <row r="115" spans="1:9" ht="16.5" x14ac:dyDescent="0.25">
      <c r="A115" s="93" t="s">
        <v>824</v>
      </c>
      <c r="B115" s="109" t="s">
        <v>644</v>
      </c>
      <c r="C115" s="94" t="s">
        <v>680</v>
      </c>
      <c r="D115" s="95" t="s">
        <v>681</v>
      </c>
      <c r="E115" s="96">
        <v>2.34</v>
      </c>
      <c r="F115" s="97">
        <v>2.31</v>
      </c>
      <c r="G115" s="97"/>
      <c r="H115" s="95" t="s">
        <v>693</v>
      </c>
      <c r="I115" s="98" t="s">
        <v>644</v>
      </c>
    </row>
    <row r="116" spans="1:9" ht="16.5" x14ac:dyDescent="0.25">
      <c r="A116" s="93" t="s">
        <v>825</v>
      </c>
      <c r="B116" s="109" t="s">
        <v>644</v>
      </c>
      <c r="C116" s="94" t="s">
        <v>680</v>
      </c>
      <c r="D116" s="95" t="s">
        <v>681</v>
      </c>
      <c r="E116" s="96">
        <v>2.06</v>
      </c>
      <c r="F116" s="97">
        <v>2.0299999999999998</v>
      </c>
      <c r="G116" s="97"/>
      <c r="H116" s="95" t="s">
        <v>693</v>
      </c>
      <c r="I116" s="98" t="s">
        <v>644</v>
      </c>
    </row>
    <row r="117" spans="1:9" ht="49.5" x14ac:dyDescent="0.25">
      <c r="A117" s="93" t="s">
        <v>826</v>
      </c>
      <c r="B117" s="109" t="s">
        <v>644</v>
      </c>
      <c r="C117" s="94" t="s">
        <v>827</v>
      </c>
      <c r="D117" s="95" t="s">
        <v>689</v>
      </c>
      <c r="E117" s="96">
        <v>1.81</v>
      </c>
      <c r="F117" s="97">
        <v>1.78</v>
      </c>
      <c r="G117" s="97"/>
      <c r="H117" s="95" t="s">
        <v>693</v>
      </c>
      <c r="I117" s="98" t="s">
        <v>644</v>
      </c>
    </row>
    <row r="118" spans="1:9" ht="16.5" x14ac:dyDescent="0.25">
      <c r="A118" s="93" t="s">
        <v>828</v>
      </c>
      <c r="B118" s="109" t="s">
        <v>644</v>
      </c>
      <c r="C118" s="94" t="s">
        <v>719</v>
      </c>
      <c r="D118" s="95" t="s">
        <v>681</v>
      </c>
      <c r="E118" s="96">
        <v>1.66</v>
      </c>
      <c r="F118" s="97">
        <v>1.63</v>
      </c>
      <c r="G118" s="97"/>
      <c r="H118" s="95" t="s">
        <v>693</v>
      </c>
      <c r="I118" s="98" t="s">
        <v>644</v>
      </c>
    </row>
    <row r="119" spans="1:9" ht="16.5" x14ac:dyDescent="0.25">
      <c r="A119" s="99" t="s">
        <v>829</v>
      </c>
      <c r="B119" s="110" t="s">
        <v>644</v>
      </c>
      <c r="C119" s="100" t="s">
        <v>680</v>
      </c>
      <c r="D119" s="101" t="s">
        <v>681</v>
      </c>
      <c r="E119" s="102">
        <v>1.76</v>
      </c>
      <c r="F119" s="111">
        <v>1.73</v>
      </c>
      <c r="G119" s="111"/>
      <c r="H119" s="101" t="s">
        <v>693</v>
      </c>
      <c r="I119" s="103" t="s">
        <v>644</v>
      </c>
    </row>
    <row r="120" spans="1:9" ht="20.25" x14ac:dyDescent="0.3">
      <c r="A120" s="130" t="s">
        <v>830</v>
      </c>
      <c r="B120" s="130"/>
      <c r="C120" s="130"/>
      <c r="D120" s="130"/>
      <c r="E120" s="130"/>
      <c r="F120" s="130"/>
      <c r="G120" s="130"/>
      <c r="H120" s="130"/>
      <c r="I120" s="130"/>
    </row>
    <row r="121" spans="1:9" ht="49.5" x14ac:dyDescent="0.25">
      <c r="A121" s="93" t="s">
        <v>831</v>
      </c>
      <c r="B121" s="109" t="s">
        <v>644</v>
      </c>
      <c r="C121" s="94" t="s">
        <v>719</v>
      </c>
      <c r="D121" s="95" t="s">
        <v>681</v>
      </c>
      <c r="E121" s="96">
        <v>1.31</v>
      </c>
      <c r="F121" s="97">
        <v>1.28</v>
      </c>
      <c r="G121" s="97"/>
      <c r="H121" s="95" t="s">
        <v>693</v>
      </c>
      <c r="I121" s="98" t="s">
        <v>832</v>
      </c>
    </row>
    <row r="122" spans="1:9" ht="49.5" x14ac:dyDescent="0.25">
      <c r="A122" s="93" t="s">
        <v>833</v>
      </c>
      <c r="B122" s="109" t="s">
        <v>644</v>
      </c>
      <c r="C122" s="94" t="s">
        <v>820</v>
      </c>
      <c r="D122" s="95" t="s">
        <v>681</v>
      </c>
      <c r="E122" s="96">
        <v>1.1100000000000001</v>
      </c>
      <c r="F122" s="97">
        <v>1.08</v>
      </c>
      <c r="G122" s="97"/>
      <c r="H122" s="95" t="s">
        <v>693</v>
      </c>
      <c r="I122" s="98" t="s">
        <v>832</v>
      </c>
    </row>
    <row r="123" spans="1:9" ht="49.5" x14ac:dyDescent="0.25">
      <c r="A123" s="93" t="s">
        <v>834</v>
      </c>
      <c r="B123" s="109" t="s">
        <v>644</v>
      </c>
      <c r="C123" s="94" t="s">
        <v>835</v>
      </c>
      <c r="D123" s="95" t="s">
        <v>681</v>
      </c>
      <c r="E123" s="96">
        <v>1.41</v>
      </c>
      <c r="F123" s="97">
        <v>1.38</v>
      </c>
      <c r="G123" s="97"/>
      <c r="H123" s="95" t="s">
        <v>693</v>
      </c>
      <c r="I123" s="98" t="s">
        <v>836</v>
      </c>
    </row>
    <row r="124" spans="1:9" ht="49.5" x14ac:dyDescent="0.25">
      <c r="A124" s="93" t="s">
        <v>837</v>
      </c>
      <c r="B124" s="109" t="s">
        <v>644</v>
      </c>
      <c r="C124" s="94" t="s">
        <v>719</v>
      </c>
      <c r="D124" s="95" t="s">
        <v>681</v>
      </c>
      <c r="E124" s="96">
        <v>1.31</v>
      </c>
      <c r="F124" s="97">
        <v>1.28</v>
      </c>
      <c r="G124" s="97"/>
      <c r="H124" s="95" t="s">
        <v>693</v>
      </c>
      <c r="I124" s="98" t="s">
        <v>832</v>
      </c>
    </row>
    <row r="125" spans="1:9" ht="66" x14ac:dyDescent="0.25">
      <c r="A125" s="93" t="s">
        <v>838</v>
      </c>
      <c r="B125" s="109" t="s">
        <v>644</v>
      </c>
      <c r="C125" s="94" t="s">
        <v>719</v>
      </c>
      <c r="D125" s="95" t="s">
        <v>681</v>
      </c>
      <c r="E125" s="96">
        <v>1.21</v>
      </c>
      <c r="F125" s="97">
        <v>1.18</v>
      </c>
      <c r="G125" s="97"/>
      <c r="H125" s="95" t="s">
        <v>693</v>
      </c>
      <c r="I125" s="98" t="s">
        <v>839</v>
      </c>
    </row>
    <row r="126" spans="1:9" ht="49.5" x14ac:dyDescent="0.25">
      <c r="A126" s="93" t="s">
        <v>840</v>
      </c>
      <c r="B126" s="109" t="s">
        <v>644</v>
      </c>
      <c r="C126" s="94" t="s">
        <v>719</v>
      </c>
      <c r="D126" s="95" t="s">
        <v>681</v>
      </c>
      <c r="E126" s="96">
        <v>1.36</v>
      </c>
      <c r="F126" s="97">
        <v>1.33</v>
      </c>
      <c r="G126" s="97"/>
      <c r="H126" s="95" t="s">
        <v>693</v>
      </c>
      <c r="I126" s="98" t="s">
        <v>832</v>
      </c>
    </row>
    <row r="127" spans="1:9" ht="66" x14ac:dyDescent="0.25">
      <c r="A127" s="93" t="s">
        <v>841</v>
      </c>
      <c r="B127" s="109" t="s">
        <v>644</v>
      </c>
      <c r="C127" s="94" t="s">
        <v>719</v>
      </c>
      <c r="D127" s="95" t="s">
        <v>681</v>
      </c>
      <c r="E127" s="96">
        <v>1.31</v>
      </c>
      <c r="F127" s="97">
        <v>1.28</v>
      </c>
      <c r="G127" s="97"/>
      <c r="H127" s="95" t="s">
        <v>842</v>
      </c>
      <c r="I127" s="98" t="s">
        <v>832</v>
      </c>
    </row>
    <row r="128" spans="1:9" ht="49.5" x14ac:dyDescent="0.25">
      <c r="A128" s="93" t="s">
        <v>843</v>
      </c>
      <c r="B128" s="109" t="s">
        <v>644</v>
      </c>
      <c r="C128" s="94" t="s">
        <v>719</v>
      </c>
      <c r="D128" s="95" t="s">
        <v>681</v>
      </c>
      <c r="E128" s="96">
        <v>1.26</v>
      </c>
      <c r="F128" s="97">
        <v>1.23</v>
      </c>
      <c r="G128" s="97"/>
      <c r="H128" s="95" t="s">
        <v>693</v>
      </c>
      <c r="I128" s="98" t="s">
        <v>832</v>
      </c>
    </row>
    <row r="129" spans="1:9" ht="49.5" x14ac:dyDescent="0.25">
      <c r="A129" s="99" t="s">
        <v>844</v>
      </c>
      <c r="B129" s="110" t="s">
        <v>644</v>
      </c>
      <c r="C129" s="100" t="s">
        <v>680</v>
      </c>
      <c r="D129" s="101" t="s">
        <v>681</v>
      </c>
      <c r="E129" s="102">
        <v>2.52</v>
      </c>
      <c r="F129" s="111">
        <v>2.4900000000000002</v>
      </c>
      <c r="G129" s="111"/>
      <c r="H129" s="101" t="s">
        <v>693</v>
      </c>
      <c r="I129" s="103" t="s">
        <v>644</v>
      </c>
    </row>
    <row r="130" spans="1:9" ht="20.25" x14ac:dyDescent="0.3">
      <c r="A130" s="130" t="s">
        <v>845</v>
      </c>
      <c r="B130" s="130"/>
      <c r="C130" s="130"/>
      <c r="D130" s="130"/>
      <c r="E130" s="130"/>
      <c r="F130" s="130"/>
      <c r="G130" s="130"/>
      <c r="H130" s="130"/>
      <c r="I130" s="130"/>
    </row>
    <row r="131" spans="1:9" ht="49.5" x14ac:dyDescent="0.25">
      <c r="A131" s="93" t="s">
        <v>846</v>
      </c>
      <c r="B131" s="109" t="s">
        <v>644</v>
      </c>
      <c r="C131" s="94" t="s">
        <v>719</v>
      </c>
      <c r="D131" s="95" t="s">
        <v>681</v>
      </c>
      <c r="E131" s="96">
        <v>1.26</v>
      </c>
      <c r="F131" s="97">
        <v>1.23</v>
      </c>
      <c r="G131" s="97"/>
      <c r="H131" s="95" t="s">
        <v>693</v>
      </c>
      <c r="I131" s="98" t="s">
        <v>836</v>
      </c>
    </row>
    <row r="132" spans="1:9" ht="66" x14ac:dyDescent="0.25">
      <c r="A132" s="93" t="s">
        <v>847</v>
      </c>
      <c r="B132" s="109" t="s">
        <v>644</v>
      </c>
      <c r="C132" s="94" t="s">
        <v>719</v>
      </c>
      <c r="D132" s="95" t="s">
        <v>681</v>
      </c>
      <c r="E132" s="96">
        <v>1.21</v>
      </c>
      <c r="F132" s="97">
        <v>1.18</v>
      </c>
      <c r="G132" s="97"/>
      <c r="H132" s="95" t="s">
        <v>693</v>
      </c>
      <c r="I132" s="98" t="s">
        <v>848</v>
      </c>
    </row>
    <row r="133" spans="1:9" ht="49.5" x14ac:dyDescent="0.25">
      <c r="A133" s="93" t="s">
        <v>849</v>
      </c>
      <c r="B133" s="109" t="s">
        <v>644</v>
      </c>
      <c r="C133" s="94" t="s">
        <v>680</v>
      </c>
      <c r="D133" s="95" t="s">
        <v>681</v>
      </c>
      <c r="E133" s="96">
        <v>2.0099999999999998</v>
      </c>
      <c r="F133" s="97">
        <v>1.98</v>
      </c>
      <c r="G133" s="97"/>
      <c r="H133" s="95" t="s">
        <v>693</v>
      </c>
      <c r="I133" s="98" t="s">
        <v>644</v>
      </c>
    </row>
    <row r="134" spans="1:9" ht="49.5" x14ac:dyDescent="0.25">
      <c r="A134" s="93" t="s">
        <v>850</v>
      </c>
      <c r="B134" s="109" t="s">
        <v>644</v>
      </c>
      <c r="C134" s="94" t="s">
        <v>719</v>
      </c>
      <c r="D134" s="95" t="s">
        <v>681</v>
      </c>
      <c r="E134" s="96">
        <v>1.36</v>
      </c>
      <c r="F134" s="97">
        <v>1.33</v>
      </c>
      <c r="G134" s="97"/>
      <c r="H134" s="95" t="s">
        <v>842</v>
      </c>
      <c r="I134" s="98" t="s">
        <v>836</v>
      </c>
    </row>
    <row r="135" spans="1:9" ht="49.5" x14ac:dyDescent="0.25">
      <c r="A135" s="93" t="s">
        <v>851</v>
      </c>
      <c r="B135" s="109" t="s">
        <v>644</v>
      </c>
      <c r="C135" s="94" t="s">
        <v>835</v>
      </c>
      <c r="D135" s="95" t="s">
        <v>681</v>
      </c>
      <c r="E135" s="96">
        <v>1.41</v>
      </c>
      <c r="F135" s="97">
        <v>1.38</v>
      </c>
      <c r="G135" s="97"/>
      <c r="H135" s="95" t="s">
        <v>693</v>
      </c>
      <c r="I135" s="98" t="s">
        <v>836</v>
      </c>
    </row>
    <row r="136" spans="1:9" ht="66" x14ac:dyDescent="0.25">
      <c r="A136" s="93" t="s">
        <v>852</v>
      </c>
      <c r="B136" s="109" t="s">
        <v>644</v>
      </c>
      <c r="C136" s="94" t="s">
        <v>835</v>
      </c>
      <c r="D136" s="95" t="s">
        <v>681</v>
      </c>
      <c r="E136" s="96">
        <v>1.41</v>
      </c>
      <c r="F136" s="97">
        <v>1.38</v>
      </c>
      <c r="G136" s="97"/>
      <c r="H136" s="95" t="s">
        <v>693</v>
      </c>
      <c r="I136" s="98" t="s">
        <v>836</v>
      </c>
    </row>
    <row r="137" spans="1:9" ht="49.5" x14ac:dyDescent="0.25">
      <c r="A137" s="93" t="s">
        <v>853</v>
      </c>
      <c r="B137" s="109" t="s">
        <v>644</v>
      </c>
      <c r="C137" s="94" t="s">
        <v>820</v>
      </c>
      <c r="D137" s="95" t="s">
        <v>681</v>
      </c>
      <c r="E137" s="96">
        <v>1.1100000000000001</v>
      </c>
      <c r="F137" s="97">
        <v>1.08</v>
      </c>
      <c r="G137" s="97"/>
      <c r="H137" s="95" t="s">
        <v>693</v>
      </c>
      <c r="I137" s="98" t="s">
        <v>836</v>
      </c>
    </row>
    <row r="138" spans="1:9" ht="49.5" x14ac:dyDescent="0.25">
      <c r="A138" s="99" t="s">
        <v>854</v>
      </c>
      <c r="B138" s="110" t="s">
        <v>644</v>
      </c>
      <c r="C138" s="100" t="s">
        <v>719</v>
      </c>
      <c r="D138" s="101" t="s">
        <v>681</v>
      </c>
      <c r="E138" s="102">
        <v>1.26</v>
      </c>
      <c r="F138" s="111">
        <v>1.23</v>
      </c>
      <c r="G138" s="111"/>
      <c r="H138" s="101" t="s">
        <v>693</v>
      </c>
      <c r="I138" s="103" t="s">
        <v>836</v>
      </c>
    </row>
    <row r="139" spans="1:9" ht="20.25" x14ac:dyDescent="0.3">
      <c r="A139" s="130" t="s">
        <v>855</v>
      </c>
      <c r="B139" s="130"/>
      <c r="C139" s="130"/>
      <c r="D139" s="130"/>
      <c r="E139" s="130"/>
      <c r="F139" s="130"/>
      <c r="G139" s="130"/>
      <c r="H139" s="130"/>
      <c r="I139" s="130"/>
    </row>
    <row r="140" spans="1:9" ht="33" x14ac:dyDescent="0.25">
      <c r="A140" s="93" t="s">
        <v>856</v>
      </c>
      <c r="B140" s="109" t="s">
        <v>644</v>
      </c>
      <c r="C140" s="94" t="s">
        <v>680</v>
      </c>
      <c r="D140" s="95" t="s">
        <v>681</v>
      </c>
      <c r="E140" s="96">
        <v>1.76</v>
      </c>
      <c r="F140" s="97">
        <v>1.73</v>
      </c>
      <c r="G140" s="97"/>
      <c r="H140" s="95" t="s">
        <v>690</v>
      </c>
      <c r="I140" s="98" t="s">
        <v>644</v>
      </c>
    </row>
    <row r="141" spans="1:9" ht="33" x14ac:dyDescent="0.25">
      <c r="A141" s="93" t="s">
        <v>857</v>
      </c>
      <c r="B141" s="109" t="s">
        <v>644</v>
      </c>
      <c r="C141" s="94" t="s">
        <v>858</v>
      </c>
      <c r="D141" s="95" t="s">
        <v>681</v>
      </c>
      <c r="E141" s="96">
        <v>1.46</v>
      </c>
      <c r="F141" s="97">
        <v>1.43</v>
      </c>
      <c r="G141" s="97"/>
      <c r="H141" s="95" t="s">
        <v>690</v>
      </c>
      <c r="I141" s="98" t="s">
        <v>644</v>
      </c>
    </row>
    <row r="142" spans="1:9" ht="33" x14ac:dyDescent="0.25">
      <c r="A142" s="93" t="s">
        <v>859</v>
      </c>
      <c r="B142" s="109" t="s">
        <v>644</v>
      </c>
      <c r="C142" s="94" t="s">
        <v>752</v>
      </c>
      <c r="D142" s="95" t="s">
        <v>681</v>
      </c>
      <c r="E142" s="96">
        <v>1.71</v>
      </c>
      <c r="F142" s="97">
        <v>1.68</v>
      </c>
      <c r="G142" s="97"/>
      <c r="H142" s="95" t="s">
        <v>715</v>
      </c>
      <c r="I142" s="98" t="s">
        <v>644</v>
      </c>
    </row>
    <row r="143" spans="1:9" ht="16.5" x14ac:dyDescent="0.25">
      <c r="A143" s="93" t="s">
        <v>860</v>
      </c>
      <c r="B143" s="109" t="s">
        <v>644</v>
      </c>
      <c r="C143" s="94" t="s">
        <v>680</v>
      </c>
      <c r="D143" s="95" t="s">
        <v>681</v>
      </c>
      <c r="E143" s="96">
        <v>2.17</v>
      </c>
      <c r="F143" s="97">
        <v>2.13</v>
      </c>
      <c r="G143" s="97"/>
      <c r="H143" s="95" t="s">
        <v>690</v>
      </c>
      <c r="I143" s="98" t="s">
        <v>644</v>
      </c>
    </row>
    <row r="144" spans="1:9" ht="33" x14ac:dyDescent="0.25">
      <c r="A144" s="93" t="s">
        <v>861</v>
      </c>
      <c r="B144" s="109" t="s">
        <v>644</v>
      </c>
      <c r="C144" s="94" t="s">
        <v>734</v>
      </c>
      <c r="D144" s="95" t="s">
        <v>681</v>
      </c>
      <c r="E144" s="96">
        <v>4.63</v>
      </c>
      <c r="F144" s="97">
        <v>4.5999999999999996</v>
      </c>
      <c r="G144" s="97"/>
      <c r="H144" s="95" t="s">
        <v>690</v>
      </c>
      <c r="I144" s="98" t="s">
        <v>644</v>
      </c>
    </row>
    <row r="145" spans="1:9" ht="16.5" x14ac:dyDescent="0.25">
      <c r="A145" s="93" t="s">
        <v>862</v>
      </c>
      <c r="B145" s="109" t="s">
        <v>644</v>
      </c>
      <c r="C145" s="94" t="s">
        <v>680</v>
      </c>
      <c r="D145" s="95" t="s">
        <v>681</v>
      </c>
      <c r="E145" s="96">
        <v>2.06</v>
      </c>
      <c r="F145" s="97">
        <v>2.0299999999999998</v>
      </c>
      <c r="G145" s="97"/>
      <c r="H145" s="95" t="s">
        <v>690</v>
      </c>
      <c r="I145" s="98" t="s">
        <v>644</v>
      </c>
    </row>
    <row r="146" spans="1:9" ht="16.5" x14ac:dyDescent="0.25">
      <c r="A146" s="93" t="s">
        <v>863</v>
      </c>
      <c r="B146" s="109" t="s">
        <v>644</v>
      </c>
      <c r="C146" s="94" t="s">
        <v>680</v>
      </c>
      <c r="D146" s="95" t="s">
        <v>681</v>
      </c>
      <c r="E146" s="96">
        <v>3.22</v>
      </c>
      <c r="F146" s="97">
        <v>3.19</v>
      </c>
      <c r="G146" s="97"/>
      <c r="H146" s="95" t="s">
        <v>693</v>
      </c>
      <c r="I146" s="98" t="s">
        <v>644</v>
      </c>
    </row>
    <row r="147" spans="1:9" ht="33" x14ac:dyDescent="0.25">
      <c r="A147" s="93" t="s">
        <v>864</v>
      </c>
      <c r="B147" s="109" t="s">
        <v>644</v>
      </c>
      <c r="C147" s="94" t="s">
        <v>680</v>
      </c>
      <c r="D147" s="95" t="s">
        <v>681</v>
      </c>
      <c r="E147" s="96">
        <v>3.07</v>
      </c>
      <c r="F147" s="97">
        <v>3.04</v>
      </c>
      <c r="G147" s="97"/>
      <c r="H147" s="95" t="s">
        <v>693</v>
      </c>
      <c r="I147" s="98" t="s">
        <v>644</v>
      </c>
    </row>
    <row r="148" spans="1:9" ht="16.5" x14ac:dyDescent="0.25">
      <c r="A148" s="93" t="s">
        <v>865</v>
      </c>
      <c r="B148" s="109" t="s">
        <v>644</v>
      </c>
      <c r="C148" s="94" t="s">
        <v>680</v>
      </c>
      <c r="D148" s="95" t="s">
        <v>681</v>
      </c>
      <c r="E148" s="96">
        <v>2.3199999999999998</v>
      </c>
      <c r="F148" s="97">
        <v>2.29</v>
      </c>
      <c r="G148" s="97"/>
      <c r="H148" s="95" t="s">
        <v>693</v>
      </c>
      <c r="I148" s="98" t="s">
        <v>644</v>
      </c>
    </row>
    <row r="149" spans="1:9" ht="16.5" x14ac:dyDescent="0.25">
      <c r="A149" s="93" t="s">
        <v>866</v>
      </c>
      <c r="B149" s="109" t="s">
        <v>644</v>
      </c>
      <c r="C149" s="94" t="s">
        <v>754</v>
      </c>
      <c r="D149" s="95" t="s">
        <v>681</v>
      </c>
      <c r="E149" s="96">
        <v>4.28</v>
      </c>
      <c r="F149" s="97">
        <v>4.25</v>
      </c>
      <c r="G149" s="97"/>
      <c r="H149" s="95" t="s">
        <v>715</v>
      </c>
      <c r="I149" s="98" t="s">
        <v>644</v>
      </c>
    </row>
    <row r="150" spans="1:9" ht="33" x14ac:dyDescent="0.25">
      <c r="A150" s="93" t="s">
        <v>867</v>
      </c>
      <c r="B150" s="109" t="s">
        <v>644</v>
      </c>
      <c r="C150" s="94" t="s">
        <v>868</v>
      </c>
      <c r="D150" s="95" t="s">
        <v>689</v>
      </c>
      <c r="E150" s="96">
        <v>1.06</v>
      </c>
      <c r="F150" s="97">
        <v>1.03</v>
      </c>
      <c r="G150" s="97"/>
      <c r="H150" s="95" t="s">
        <v>715</v>
      </c>
      <c r="I150" s="98" t="s">
        <v>644</v>
      </c>
    </row>
    <row r="151" spans="1:9" ht="33" x14ac:dyDescent="0.25">
      <c r="A151" s="93" t="s">
        <v>869</v>
      </c>
      <c r="B151" s="109" t="s">
        <v>644</v>
      </c>
      <c r="C151" s="94" t="s">
        <v>754</v>
      </c>
      <c r="D151" s="95" t="s">
        <v>681</v>
      </c>
      <c r="E151" s="96">
        <v>3.57</v>
      </c>
      <c r="F151" s="97">
        <v>3.54</v>
      </c>
      <c r="G151" s="97"/>
      <c r="H151" s="95" t="s">
        <v>715</v>
      </c>
      <c r="I151" s="98" t="s">
        <v>644</v>
      </c>
    </row>
    <row r="152" spans="1:9" ht="33" x14ac:dyDescent="0.25">
      <c r="A152" s="93" t="s">
        <v>870</v>
      </c>
      <c r="B152" s="109" t="s">
        <v>644</v>
      </c>
      <c r="C152" s="94" t="s">
        <v>752</v>
      </c>
      <c r="D152" s="95" t="s">
        <v>681</v>
      </c>
      <c r="E152" s="96">
        <v>2.17</v>
      </c>
      <c r="F152" s="97">
        <v>2.13</v>
      </c>
      <c r="G152" s="97"/>
      <c r="H152" s="95" t="s">
        <v>690</v>
      </c>
      <c r="I152" s="98" t="s">
        <v>644</v>
      </c>
    </row>
    <row r="153" spans="1:9" ht="16.5" x14ac:dyDescent="0.25">
      <c r="A153" s="93" t="s">
        <v>871</v>
      </c>
      <c r="B153" s="109" t="s">
        <v>644</v>
      </c>
      <c r="C153" s="94" t="s">
        <v>752</v>
      </c>
      <c r="D153" s="95" t="s">
        <v>681</v>
      </c>
      <c r="E153" s="96">
        <v>1.71</v>
      </c>
      <c r="F153" s="97">
        <v>1.68</v>
      </c>
      <c r="G153" s="97"/>
      <c r="H153" s="95" t="s">
        <v>715</v>
      </c>
      <c r="I153" s="98" t="s">
        <v>644</v>
      </c>
    </row>
    <row r="154" spans="1:9" ht="16.5" x14ac:dyDescent="0.25">
      <c r="A154" s="99" t="s">
        <v>872</v>
      </c>
      <c r="B154" s="110" t="s">
        <v>644</v>
      </c>
      <c r="C154" s="100" t="s">
        <v>680</v>
      </c>
      <c r="D154" s="101" t="s">
        <v>681</v>
      </c>
      <c r="E154" s="102">
        <v>1.81</v>
      </c>
      <c r="F154" s="111">
        <v>1.78</v>
      </c>
      <c r="G154" s="111"/>
      <c r="H154" s="101" t="s">
        <v>690</v>
      </c>
      <c r="I154" s="103" t="s">
        <v>644</v>
      </c>
    </row>
    <row r="155" spans="1:9" ht="20.25" x14ac:dyDescent="0.3">
      <c r="A155" s="130" t="s">
        <v>873</v>
      </c>
      <c r="B155" s="130"/>
      <c r="C155" s="130"/>
      <c r="D155" s="130"/>
      <c r="E155" s="130"/>
      <c r="F155" s="130"/>
      <c r="G155" s="130"/>
      <c r="H155" s="130"/>
      <c r="I155" s="130"/>
    </row>
    <row r="156" spans="1:9" ht="33" x14ac:dyDescent="0.25">
      <c r="A156" s="93" t="s">
        <v>874</v>
      </c>
      <c r="B156" s="109" t="s">
        <v>644</v>
      </c>
      <c r="C156" s="94" t="s">
        <v>680</v>
      </c>
      <c r="D156" s="95" t="s">
        <v>681</v>
      </c>
      <c r="E156" s="96">
        <v>3.42</v>
      </c>
      <c r="F156" s="97">
        <v>3.39</v>
      </c>
      <c r="G156" s="97"/>
      <c r="H156" s="95" t="s">
        <v>715</v>
      </c>
      <c r="I156" s="98" t="s">
        <v>644</v>
      </c>
    </row>
    <row r="157" spans="1:9" ht="33" x14ac:dyDescent="0.25">
      <c r="A157" s="93" t="s">
        <v>875</v>
      </c>
      <c r="B157" s="109" t="s">
        <v>644</v>
      </c>
      <c r="C157" s="94" t="s">
        <v>696</v>
      </c>
      <c r="D157" s="95" t="s">
        <v>689</v>
      </c>
      <c r="E157" s="96">
        <v>3.47</v>
      </c>
      <c r="F157" s="97">
        <v>3.44</v>
      </c>
      <c r="G157" s="97"/>
      <c r="H157" s="95" t="s">
        <v>711</v>
      </c>
      <c r="I157" s="98" t="s">
        <v>644</v>
      </c>
    </row>
    <row r="158" spans="1:9" ht="33" x14ac:dyDescent="0.25">
      <c r="A158" s="93" t="s">
        <v>876</v>
      </c>
      <c r="B158" s="109" t="s">
        <v>644</v>
      </c>
      <c r="C158" s="94" t="s">
        <v>680</v>
      </c>
      <c r="D158" s="95" t="s">
        <v>681</v>
      </c>
      <c r="E158" s="96">
        <v>2.17</v>
      </c>
      <c r="F158" s="97">
        <v>2.13</v>
      </c>
      <c r="G158" s="97"/>
      <c r="H158" s="95" t="s">
        <v>693</v>
      </c>
      <c r="I158" s="98" t="s">
        <v>644</v>
      </c>
    </row>
    <row r="159" spans="1:9" ht="33" x14ac:dyDescent="0.25">
      <c r="A159" s="93" t="s">
        <v>877</v>
      </c>
      <c r="B159" s="109" t="s">
        <v>644</v>
      </c>
      <c r="C159" s="94" t="s">
        <v>680</v>
      </c>
      <c r="D159" s="95" t="s">
        <v>681</v>
      </c>
      <c r="E159" s="96">
        <v>2.17</v>
      </c>
      <c r="F159" s="97">
        <v>2.13</v>
      </c>
      <c r="G159" s="97"/>
      <c r="H159" s="95" t="s">
        <v>693</v>
      </c>
      <c r="I159" s="98" t="s">
        <v>644</v>
      </c>
    </row>
    <row r="160" spans="1:9" ht="16.5" x14ac:dyDescent="0.25">
      <c r="A160" s="93" t="s">
        <v>878</v>
      </c>
      <c r="B160" s="109" t="s">
        <v>644</v>
      </c>
      <c r="C160" s="94" t="s">
        <v>680</v>
      </c>
      <c r="D160" s="95" t="s">
        <v>681</v>
      </c>
      <c r="E160" s="96">
        <v>1.81</v>
      </c>
      <c r="F160" s="97">
        <v>1.78</v>
      </c>
      <c r="G160" s="97"/>
      <c r="H160" s="95" t="s">
        <v>693</v>
      </c>
      <c r="I160" s="98" t="s">
        <v>644</v>
      </c>
    </row>
    <row r="161" spans="1:9" ht="33" x14ac:dyDescent="0.25">
      <c r="A161" s="93" t="s">
        <v>879</v>
      </c>
      <c r="B161" s="109" t="s">
        <v>644</v>
      </c>
      <c r="C161" s="94" t="s">
        <v>752</v>
      </c>
      <c r="D161" s="95" t="s">
        <v>681</v>
      </c>
      <c r="E161" s="96">
        <v>1.36</v>
      </c>
      <c r="F161" s="97">
        <v>1.33</v>
      </c>
      <c r="G161" s="97"/>
      <c r="H161" s="95" t="s">
        <v>715</v>
      </c>
      <c r="I161" s="98" t="s">
        <v>644</v>
      </c>
    </row>
    <row r="162" spans="1:9" ht="33" x14ac:dyDescent="0.25">
      <c r="A162" s="93" t="s">
        <v>880</v>
      </c>
      <c r="B162" s="109" t="s">
        <v>644</v>
      </c>
      <c r="C162" s="94" t="s">
        <v>881</v>
      </c>
      <c r="D162" s="95" t="s">
        <v>707</v>
      </c>
      <c r="E162" s="96">
        <v>7.85</v>
      </c>
      <c r="F162" s="97">
        <v>7.75</v>
      </c>
      <c r="G162" s="97"/>
      <c r="H162" s="95" t="s">
        <v>690</v>
      </c>
      <c r="I162" s="98" t="s">
        <v>644</v>
      </c>
    </row>
    <row r="163" spans="1:9" ht="16.5" x14ac:dyDescent="0.25">
      <c r="A163" s="93" t="s">
        <v>882</v>
      </c>
      <c r="B163" s="109" t="s">
        <v>644</v>
      </c>
      <c r="C163" s="94" t="s">
        <v>680</v>
      </c>
      <c r="D163" s="95" t="s">
        <v>681</v>
      </c>
      <c r="E163" s="96">
        <v>5.99</v>
      </c>
      <c r="F163" s="97">
        <v>5.96</v>
      </c>
      <c r="G163" s="97"/>
      <c r="H163" s="95" t="s">
        <v>693</v>
      </c>
      <c r="I163" s="98" t="s">
        <v>644</v>
      </c>
    </row>
    <row r="164" spans="1:9" ht="16.5" x14ac:dyDescent="0.25">
      <c r="A164" s="93" t="s">
        <v>883</v>
      </c>
      <c r="B164" s="109" t="s">
        <v>644</v>
      </c>
      <c r="C164" s="94" t="s">
        <v>680</v>
      </c>
      <c r="D164" s="95" t="s">
        <v>681</v>
      </c>
      <c r="E164" s="96">
        <v>2.27</v>
      </c>
      <c r="F164" s="97">
        <v>2.2400000000000002</v>
      </c>
      <c r="G164" s="97"/>
      <c r="H164" s="95" t="s">
        <v>693</v>
      </c>
      <c r="I164" s="98" t="s">
        <v>644</v>
      </c>
    </row>
    <row r="165" spans="1:9" ht="33" x14ac:dyDescent="0.25">
      <c r="A165" s="93" t="s">
        <v>884</v>
      </c>
      <c r="B165" s="109" t="s">
        <v>644</v>
      </c>
      <c r="C165" s="94" t="s">
        <v>680</v>
      </c>
      <c r="D165" s="95" t="s">
        <v>681</v>
      </c>
      <c r="E165" s="96">
        <v>2.27</v>
      </c>
      <c r="F165" s="97">
        <v>2.2400000000000002</v>
      </c>
      <c r="G165" s="97"/>
      <c r="H165" s="95" t="s">
        <v>693</v>
      </c>
      <c r="I165" s="98" t="s">
        <v>644</v>
      </c>
    </row>
    <row r="166" spans="1:9" ht="33" x14ac:dyDescent="0.25">
      <c r="A166" s="93" t="s">
        <v>885</v>
      </c>
      <c r="B166" s="109" t="s">
        <v>644</v>
      </c>
      <c r="C166" s="94" t="s">
        <v>680</v>
      </c>
      <c r="D166" s="95" t="s">
        <v>681</v>
      </c>
      <c r="E166" s="96">
        <v>2.27</v>
      </c>
      <c r="F166" s="97">
        <v>2.2400000000000002</v>
      </c>
      <c r="G166" s="97"/>
      <c r="H166" s="95" t="s">
        <v>711</v>
      </c>
      <c r="I166" s="98" t="s">
        <v>644</v>
      </c>
    </row>
    <row r="167" spans="1:9" ht="16.5" x14ac:dyDescent="0.25">
      <c r="A167" s="93" t="s">
        <v>886</v>
      </c>
      <c r="B167" s="109" t="s">
        <v>644</v>
      </c>
      <c r="C167" s="94" t="s">
        <v>680</v>
      </c>
      <c r="D167" s="95" t="s">
        <v>681</v>
      </c>
      <c r="E167" s="96">
        <v>2.27</v>
      </c>
      <c r="F167" s="97">
        <v>2.2400000000000002</v>
      </c>
      <c r="G167" s="97"/>
      <c r="H167" s="95" t="s">
        <v>693</v>
      </c>
      <c r="I167" s="98" t="s">
        <v>644</v>
      </c>
    </row>
    <row r="168" spans="1:9" ht="33" x14ac:dyDescent="0.25">
      <c r="A168" s="93" t="s">
        <v>887</v>
      </c>
      <c r="B168" s="109" t="s">
        <v>644</v>
      </c>
      <c r="C168" s="94" t="s">
        <v>706</v>
      </c>
      <c r="D168" s="95" t="s">
        <v>689</v>
      </c>
      <c r="E168" s="96">
        <v>1.1599999999999999</v>
      </c>
      <c r="F168" s="97">
        <v>1.1299999999999999</v>
      </c>
      <c r="G168" s="97"/>
      <c r="H168" s="95" t="s">
        <v>693</v>
      </c>
      <c r="I168" s="98" t="s">
        <v>644</v>
      </c>
    </row>
    <row r="169" spans="1:9" ht="16.5" x14ac:dyDescent="0.25">
      <c r="A169" s="93" t="s">
        <v>888</v>
      </c>
      <c r="B169" s="109" t="s">
        <v>644</v>
      </c>
      <c r="C169" s="94" t="s">
        <v>680</v>
      </c>
      <c r="D169" s="95" t="s">
        <v>681</v>
      </c>
      <c r="E169" s="96">
        <v>2.27</v>
      </c>
      <c r="F169" s="97">
        <v>2.2400000000000002</v>
      </c>
      <c r="G169" s="97"/>
      <c r="H169" s="95" t="s">
        <v>693</v>
      </c>
      <c r="I169" s="98" t="s">
        <v>644</v>
      </c>
    </row>
    <row r="170" spans="1:9" ht="33" x14ac:dyDescent="0.25">
      <c r="A170" s="99" t="s">
        <v>889</v>
      </c>
      <c r="B170" s="110" t="s">
        <v>644</v>
      </c>
      <c r="C170" s="100" t="s">
        <v>719</v>
      </c>
      <c r="D170" s="101" t="s">
        <v>689</v>
      </c>
      <c r="E170" s="102">
        <v>1.31</v>
      </c>
      <c r="F170" s="111">
        <v>1.28</v>
      </c>
      <c r="G170" s="111"/>
      <c r="H170" s="101" t="s">
        <v>793</v>
      </c>
      <c r="I170" s="103" t="s">
        <v>644</v>
      </c>
    </row>
    <row r="171" spans="1:9" ht="20.25" x14ac:dyDescent="0.3">
      <c r="A171" s="130" t="s">
        <v>890</v>
      </c>
      <c r="B171" s="130"/>
      <c r="C171" s="130"/>
      <c r="D171" s="130"/>
      <c r="E171" s="130"/>
      <c r="F171" s="130"/>
      <c r="G171" s="130"/>
      <c r="H171" s="130"/>
      <c r="I171" s="130"/>
    </row>
    <row r="172" spans="1:9" ht="33" x14ac:dyDescent="0.25">
      <c r="A172" s="93" t="s">
        <v>891</v>
      </c>
      <c r="B172" s="109" t="s">
        <v>644</v>
      </c>
      <c r="C172" s="94" t="s">
        <v>892</v>
      </c>
      <c r="D172" s="95" t="s">
        <v>681</v>
      </c>
      <c r="E172" s="96">
        <v>2.3199999999999998</v>
      </c>
      <c r="F172" s="97">
        <v>2.29</v>
      </c>
      <c r="G172" s="97"/>
      <c r="H172" s="95" t="s">
        <v>793</v>
      </c>
      <c r="I172" s="98" t="s">
        <v>644</v>
      </c>
    </row>
    <row r="173" spans="1:9" ht="16.5" x14ac:dyDescent="0.25">
      <c r="A173" s="93" t="s">
        <v>893</v>
      </c>
      <c r="B173" s="109" t="s">
        <v>644</v>
      </c>
      <c r="C173" s="94" t="s">
        <v>799</v>
      </c>
      <c r="D173" s="95" t="s">
        <v>681</v>
      </c>
      <c r="E173" s="96">
        <v>2.27</v>
      </c>
      <c r="F173" s="97">
        <v>2.2400000000000002</v>
      </c>
      <c r="G173" s="97"/>
      <c r="H173" s="95" t="s">
        <v>690</v>
      </c>
      <c r="I173" s="98" t="s">
        <v>644</v>
      </c>
    </row>
    <row r="174" spans="1:9" ht="16.5" x14ac:dyDescent="0.25">
      <c r="A174" s="99" t="s">
        <v>894</v>
      </c>
      <c r="B174" s="110" t="s">
        <v>644</v>
      </c>
      <c r="C174" s="100" t="s">
        <v>895</v>
      </c>
      <c r="D174" s="101" t="s">
        <v>681</v>
      </c>
      <c r="E174" s="102">
        <v>3.88</v>
      </c>
      <c r="F174" s="111">
        <v>3.85</v>
      </c>
      <c r="G174" s="111"/>
      <c r="H174" s="101" t="s">
        <v>715</v>
      </c>
      <c r="I174" s="103" t="s">
        <v>644</v>
      </c>
    </row>
    <row r="175" spans="1:9" ht="20.25" x14ac:dyDescent="0.3">
      <c r="A175" s="130" t="s">
        <v>896</v>
      </c>
      <c r="B175" s="130"/>
      <c r="C175" s="130"/>
      <c r="D175" s="130"/>
      <c r="E175" s="130"/>
      <c r="F175" s="130"/>
      <c r="G175" s="130"/>
      <c r="H175" s="130"/>
      <c r="I175" s="130"/>
    </row>
    <row r="176" spans="1:9" ht="33" x14ac:dyDescent="0.25">
      <c r="A176" s="93" t="s">
        <v>897</v>
      </c>
      <c r="B176" s="109" t="s">
        <v>644</v>
      </c>
      <c r="C176" s="94" t="s">
        <v>714</v>
      </c>
      <c r="D176" s="95" t="s">
        <v>681</v>
      </c>
      <c r="E176" s="96">
        <v>2.17</v>
      </c>
      <c r="F176" s="97">
        <v>2.13</v>
      </c>
      <c r="G176" s="97"/>
      <c r="H176" s="95" t="s">
        <v>711</v>
      </c>
      <c r="I176" s="98" t="s">
        <v>644</v>
      </c>
    </row>
    <row r="177" spans="1:9" ht="33" x14ac:dyDescent="0.25">
      <c r="A177" s="93" t="s">
        <v>898</v>
      </c>
      <c r="B177" s="109" t="s">
        <v>644</v>
      </c>
      <c r="C177" s="94" t="s">
        <v>754</v>
      </c>
      <c r="D177" s="95" t="s">
        <v>681</v>
      </c>
      <c r="E177" s="96">
        <v>5.49</v>
      </c>
      <c r="F177" s="97">
        <v>5.46</v>
      </c>
      <c r="G177" s="97"/>
      <c r="H177" s="95" t="s">
        <v>711</v>
      </c>
      <c r="I177" s="98" t="s">
        <v>644</v>
      </c>
    </row>
    <row r="178" spans="1:9" ht="33" x14ac:dyDescent="0.25">
      <c r="A178" s="93" t="s">
        <v>899</v>
      </c>
      <c r="B178" s="109" t="s">
        <v>644</v>
      </c>
      <c r="C178" s="94" t="s">
        <v>680</v>
      </c>
      <c r="D178" s="95" t="s">
        <v>681</v>
      </c>
      <c r="E178" s="96">
        <v>2.42</v>
      </c>
      <c r="F178" s="97">
        <v>2.44</v>
      </c>
      <c r="G178" s="97"/>
      <c r="H178" s="95" t="s">
        <v>900</v>
      </c>
      <c r="I178" s="98" t="s">
        <v>644</v>
      </c>
    </row>
    <row r="179" spans="1:9" ht="16.5" x14ac:dyDescent="0.25">
      <c r="A179" s="93" t="s">
        <v>901</v>
      </c>
      <c r="B179" s="109" t="s">
        <v>644</v>
      </c>
      <c r="C179" s="94" t="s">
        <v>895</v>
      </c>
      <c r="D179" s="95" t="s">
        <v>681</v>
      </c>
      <c r="E179" s="96">
        <v>5.94</v>
      </c>
      <c r="F179" s="97">
        <v>5.91</v>
      </c>
      <c r="G179" s="97"/>
      <c r="H179" s="95" t="s">
        <v>693</v>
      </c>
      <c r="I179" s="98" t="s">
        <v>644</v>
      </c>
    </row>
    <row r="180" spans="1:9" ht="16.5" x14ac:dyDescent="0.25">
      <c r="A180" s="93" t="s">
        <v>902</v>
      </c>
      <c r="B180" s="109" t="s">
        <v>644</v>
      </c>
      <c r="C180" s="94" t="s">
        <v>680</v>
      </c>
      <c r="D180" s="95" t="s">
        <v>681</v>
      </c>
      <c r="E180" s="96">
        <v>1.91</v>
      </c>
      <c r="F180" s="97">
        <v>1.88</v>
      </c>
      <c r="G180" s="97"/>
      <c r="H180" s="95" t="s">
        <v>693</v>
      </c>
      <c r="I180" s="98" t="s">
        <v>644</v>
      </c>
    </row>
    <row r="181" spans="1:9" ht="16.5" x14ac:dyDescent="0.25">
      <c r="A181" s="93" t="s">
        <v>903</v>
      </c>
      <c r="B181" s="109" t="s">
        <v>644</v>
      </c>
      <c r="C181" s="94" t="s">
        <v>680</v>
      </c>
      <c r="D181" s="95" t="s">
        <v>681</v>
      </c>
      <c r="E181" s="96">
        <v>2.0099999999999998</v>
      </c>
      <c r="F181" s="97">
        <v>1.98</v>
      </c>
      <c r="G181" s="97"/>
      <c r="H181" s="95" t="s">
        <v>693</v>
      </c>
      <c r="I181" s="98" t="s">
        <v>644</v>
      </c>
    </row>
    <row r="182" spans="1:9" ht="33" x14ac:dyDescent="0.25">
      <c r="A182" s="93" t="s">
        <v>904</v>
      </c>
      <c r="B182" s="109" t="s">
        <v>644</v>
      </c>
      <c r="C182" s="94" t="s">
        <v>680</v>
      </c>
      <c r="D182" s="95" t="s">
        <v>681</v>
      </c>
      <c r="E182" s="96">
        <v>2.37</v>
      </c>
      <c r="F182" s="97">
        <v>2.34</v>
      </c>
      <c r="G182" s="97"/>
      <c r="H182" s="95" t="s">
        <v>900</v>
      </c>
      <c r="I182" s="98" t="s">
        <v>644</v>
      </c>
    </row>
    <row r="183" spans="1:9" ht="16.5" x14ac:dyDescent="0.25">
      <c r="A183" s="99" t="s">
        <v>905</v>
      </c>
      <c r="B183" s="110" t="s">
        <v>644</v>
      </c>
      <c r="C183" s="100" t="s">
        <v>680</v>
      </c>
      <c r="D183" s="101" t="s">
        <v>681</v>
      </c>
      <c r="E183" s="102">
        <v>2.11</v>
      </c>
      <c r="F183" s="111">
        <v>2.08</v>
      </c>
      <c r="G183" s="111"/>
      <c r="H183" s="101" t="s">
        <v>693</v>
      </c>
      <c r="I183" s="103" t="s">
        <v>644</v>
      </c>
    </row>
    <row r="184" spans="1:9" ht="20.25" x14ac:dyDescent="0.3">
      <c r="A184" s="130" t="s">
        <v>906</v>
      </c>
      <c r="B184" s="130"/>
      <c r="C184" s="130"/>
      <c r="D184" s="130"/>
      <c r="E184" s="130"/>
      <c r="F184" s="130"/>
      <c r="G184" s="130"/>
      <c r="H184" s="130"/>
      <c r="I184" s="130"/>
    </row>
    <row r="185" spans="1:9" ht="33" x14ac:dyDescent="0.25">
      <c r="A185" s="93" t="s">
        <v>907</v>
      </c>
      <c r="B185" s="109" t="s">
        <v>644</v>
      </c>
      <c r="C185" s="94" t="s">
        <v>714</v>
      </c>
      <c r="D185" s="95" t="s">
        <v>689</v>
      </c>
      <c r="E185" s="96">
        <v>3.22</v>
      </c>
      <c r="F185" s="97">
        <v>3.19</v>
      </c>
      <c r="G185" s="97"/>
      <c r="H185" s="95" t="s">
        <v>693</v>
      </c>
      <c r="I185" s="98" t="s">
        <v>644</v>
      </c>
    </row>
    <row r="186" spans="1:9" ht="33" x14ac:dyDescent="0.25">
      <c r="A186" s="99" t="s">
        <v>908</v>
      </c>
      <c r="B186" s="110" t="s">
        <v>644</v>
      </c>
      <c r="C186" s="100" t="s">
        <v>714</v>
      </c>
      <c r="D186" s="101" t="s">
        <v>689</v>
      </c>
      <c r="E186" s="102">
        <v>2.77</v>
      </c>
      <c r="F186" s="111">
        <v>2.74</v>
      </c>
      <c r="G186" s="111"/>
      <c r="H186" s="101" t="s">
        <v>693</v>
      </c>
      <c r="I186" s="103" t="s">
        <v>644</v>
      </c>
    </row>
    <row r="187" spans="1:9" ht="20.25" x14ac:dyDescent="0.3">
      <c r="A187" s="130" t="s">
        <v>909</v>
      </c>
      <c r="B187" s="130"/>
      <c r="C187" s="130"/>
      <c r="D187" s="130"/>
      <c r="E187" s="130"/>
      <c r="F187" s="130"/>
      <c r="G187" s="130"/>
      <c r="H187" s="130"/>
      <c r="I187" s="130"/>
    </row>
    <row r="188" spans="1:9" ht="33" x14ac:dyDescent="0.25">
      <c r="A188" s="93" t="s">
        <v>910</v>
      </c>
      <c r="B188" s="109" t="s">
        <v>644</v>
      </c>
      <c r="C188" s="94" t="s">
        <v>911</v>
      </c>
      <c r="D188" s="95" t="s">
        <v>707</v>
      </c>
      <c r="E188" s="96">
        <v>20.74</v>
      </c>
      <c r="F188" s="97">
        <v>18.829999999999998</v>
      </c>
      <c r="G188" s="97"/>
      <c r="H188" s="95" t="s">
        <v>912</v>
      </c>
      <c r="I188" s="98" t="s">
        <v>644</v>
      </c>
    </row>
    <row r="189" spans="1:9" ht="33" x14ac:dyDescent="0.25">
      <c r="A189" s="93" t="s">
        <v>913</v>
      </c>
      <c r="B189" s="109" t="s">
        <v>644</v>
      </c>
      <c r="C189" s="94" t="s">
        <v>745</v>
      </c>
      <c r="D189" s="95" t="s">
        <v>707</v>
      </c>
      <c r="E189" s="96">
        <v>25.18</v>
      </c>
      <c r="F189" s="97">
        <v>25.07</v>
      </c>
      <c r="G189" s="97"/>
      <c r="H189" s="95" t="s">
        <v>912</v>
      </c>
      <c r="I189" s="98" t="s">
        <v>643</v>
      </c>
    </row>
    <row r="190" spans="1:9" ht="33" x14ac:dyDescent="0.25">
      <c r="A190" s="93" t="s">
        <v>914</v>
      </c>
      <c r="B190" s="109" t="s">
        <v>644</v>
      </c>
      <c r="C190" s="94" t="s">
        <v>696</v>
      </c>
      <c r="D190" s="95" t="s">
        <v>707</v>
      </c>
      <c r="E190" s="96">
        <v>20.74</v>
      </c>
      <c r="F190" s="97">
        <v>20.64</v>
      </c>
      <c r="G190" s="97"/>
      <c r="H190" s="95" t="s">
        <v>693</v>
      </c>
      <c r="I190" s="98" t="s">
        <v>644</v>
      </c>
    </row>
    <row r="191" spans="1:9" ht="49.5" x14ac:dyDescent="0.25">
      <c r="A191" s="93" t="s">
        <v>915</v>
      </c>
      <c r="B191" s="109" t="s">
        <v>644</v>
      </c>
      <c r="C191" s="94" t="s">
        <v>916</v>
      </c>
      <c r="D191" s="95" t="s">
        <v>689</v>
      </c>
      <c r="E191" s="96">
        <v>1.98</v>
      </c>
      <c r="F191" s="97">
        <v>1.95</v>
      </c>
      <c r="G191" s="97"/>
      <c r="H191" s="95" t="s">
        <v>917</v>
      </c>
      <c r="I191" s="98" t="s">
        <v>644</v>
      </c>
    </row>
    <row r="192" spans="1:9" ht="33" x14ac:dyDescent="0.25">
      <c r="A192" s="99" t="s">
        <v>918</v>
      </c>
      <c r="B192" s="110" t="s">
        <v>644</v>
      </c>
      <c r="C192" s="100" t="s">
        <v>696</v>
      </c>
      <c r="D192" s="101" t="s">
        <v>707</v>
      </c>
      <c r="E192" s="102">
        <v>24.67</v>
      </c>
      <c r="F192" s="111">
        <v>24.57</v>
      </c>
      <c r="G192" s="111"/>
      <c r="H192" s="101" t="s">
        <v>912</v>
      </c>
      <c r="I192" s="103" t="s">
        <v>644</v>
      </c>
    </row>
    <row r="193" spans="1:9" ht="20.25" x14ac:dyDescent="0.3">
      <c r="A193" s="130" t="s">
        <v>919</v>
      </c>
      <c r="B193" s="130"/>
      <c r="C193" s="130"/>
      <c r="D193" s="130"/>
      <c r="E193" s="130"/>
      <c r="F193" s="130"/>
      <c r="G193" s="130"/>
      <c r="H193" s="130"/>
      <c r="I193" s="130"/>
    </row>
    <row r="194" spans="1:9" ht="16.5" x14ac:dyDescent="0.25">
      <c r="A194" s="99" t="s">
        <v>920</v>
      </c>
      <c r="B194" s="110" t="s">
        <v>644</v>
      </c>
      <c r="C194" s="100" t="s">
        <v>921</v>
      </c>
      <c r="D194" s="101" t="s">
        <v>707</v>
      </c>
      <c r="E194" s="102">
        <v>27.69</v>
      </c>
      <c r="F194" s="111"/>
      <c r="G194" s="111"/>
      <c r="H194" s="101" t="s">
        <v>693</v>
      </c>
      <c r="I194" s="103" t="s">
        <v>644</v>
      </c>
    </row>
    <row r="195" spans="1:9" ht="20.25" x14ac:dyDescent="0.25">
      <c r="A195" s="131" t="s">
        <v>922</v>
      </c>
      <c r="B195" s="131"/>
      <c r="C195" s="131"/>
      <c r="D195" s="131"/>
      <c r="E195" s="131"/>
      <c r="F195" s="131"/>
      <c r="G195" s="131"/>
      <c r="H195" s="131"/>
      <c r="I195" s="131"/>
    </row>
    <row r="196" spans="1:9" ht="20.25" x14ac:dyDescent="0.3">
      <c r="A196" s="130" t="s">
        <v>923</v>
      </c>
      <c r="B196" s="130"/>
      <c r="C196" s="130"/>
      <c r="D196" s="130"/>
      <c r="E196" s="130"/>
      <c r="F196" s="130"/>
      <c r="G196" s="130"/>
      <c r="H196" s="130"/>
      <c r="I196" s="130"/>
    </row>
    <row r="197" spans="1:9" ht="16.5" x14ac:dyDescent="0.25">
      <c r="A197" s="93" t="s">
        <v>924</v>
      </c>
      <c r="B197" s="109" t="s">
        <v>644</v>
      </c>
      <c r="C197" s="94" t="s">
        <v>779</v>
      </c>
      <c r="D197" s="95" t="s">
        <v>681</v>
      </c>
      <c r="E197" s="96">
        <v>2.57</v>
      </c>
      <c r="F197" s="97">
        <v>2.54</v>
      </c>
      <c r="G197" s="97"/>
      <c r="H197" s="95" t="s">
        <v>715</v>
      </c>
      <c r="I197" s="98" t="s">
        <v>644</v>
      </c>
    </row>
    <row r="198" spans="1:9" ht="16.5" x14ac:dyDescent="0.25">
      <c r="A198" s="93" t="s">
        <v>925</v>
      </c>
      <c r="B198" s="109" t="s">
        <v>644</v>
      </c>
      <c r="C198" s="94" t="s">
        <v>719</v>
      </c>
      <c r="D198" s="95" t="s">
        <v>681</v>
      </c>
      <c r="E198" s="96">
        <v>2.17</v>
      </c>
      <c r="F198" s="97">
        <v>2.13</v>
      </c>
      <c r="G198" s="97"/>
      <c r="H198" s="95" t="s">
        <v>715</v>
      </c>
      <c r="I198" s="98" t="s">
        <v>644</v>
      </c>
    </row>
    <row r="199" spans="1:9" ht="16.5" x14ac:dyDescent="0.25">
      <c r="A199" s="93" t="s">
        <v>926</v>
      </c>
      <c r="B199" s="109" t="s">
        <v>644</v>
      </c>
      <c r="C199" s="94" t="s">
        <v>719</v>
      </c>
      <c r="D199" s="95" t="s">
        <v>681</v>
      </c>
      <c r="E199" s="96">
        <v>1.56</v>
      </c>
      <c r="F199" s="97">
        <v>1.53</v>
      </c>
      <c r="G199" s="97"/>
      <c r="H199" s="95" t="s">
        <v>715</v>
      </c>
      <c r="I199" s="98" t="s">
        <v>644</v>
      </c>
    </row>
    <row r="200" spans="1:9" ht="16.5" x14ac:dyDescent="0.25">
      <c r="A200" s="93" t="s">
        <v>927</v>
      </c>
      <c r="B200" s="109" t="s">
        <v>644</v>
      </c>
      <c r="C200" s="94" t="s">
        <v>752</v>
      </c>
      <c r="D200" s="95" t="s">
        <v>681</v>
      </c>
      <c r="E200" s="96">
        <v>1.56</v>
      </c>
      <c r="F200" s="97">
        <v>1.53</v>
      </c>
      <c r="G200" s="97"/>
      <c r="H200" s="95" t="s">
        <v>690</v>
      </c>
      <c r="I200" s="98" t="s">
        <v>644</v>
      </c>
    </row>
    <row r="201" spans="1:9" ht="33" x14ac:dyDescent="0.25">
      <c r="A201" s="93" t="s">
        <v>928</v>
      </c>
      <c r="B201" s="109" t="s">
        <v>644</v>
      </c>
      <c r="C201" s="94" t="s">
        <v>723</v>
      </c>
      <c r="D201" s="95" t="s">
        <v>681</v>
      </c>
      <c r="E201" s="96">
        <v>2.0099999999999998</v>
      </c>
      <c r="F201" s="97">
        <v>1.98</v>
      </c>
      <c r="G201" s="97"/>
      <c r="H201" s="95" t="s">
        <v>715</v>
      </c>
      <c r="I201" s="98" t="s">
        <v>644</v>
      </c>
    </row>
    <row r="202" spans="1:9" ht="33" x14ac:dyDescent="0.25">
      <c r="A202" s="93" t="s">
        <v>929</v>
      </c>
      <c r="B202" s="109" t="s">
        <v>644</v>
      </c>
      <c r="C202" s="94" t="s">
        <v>719</v>
      </c>
      <c r="D202" s="95" t="s">
        <v>681</v>
      </c>
      <c r="E202" s="96">
        <v>1.96</v>
      </c>
      <c r="F202" s="97">
        <v>1.93</v>
      </c>
      <c r="G202" s="97"/>
      <c r="H202" s="95" t="s">
        <v>930</v>
      </c>
      <c r="I202" s="98" t="s">
        <v>644</v>
      </c>
    </row>
    <row r="203" spans="1:9" ht="33" x14ac:dyDescent="0.25">
      <c r="A203" s="93" t="s">
        <v>931</v>
      </c>
      <c r="B203" s="109" t="s">
        <v>644</v>
      </c>
      <c r="C203" s="94" t="s">
        <v>719</v>
      </c>
      <c r="D203" s="95" t="s">
        <v>681</v>
      </c>
      <c r="E203" s="96">
        <v>2.0099999999999998</v>
      </c>
      <c r="F203" s="97">
        <v>1.98</v>
      </c>
      <c r="G203" s="97"/>
      <c r="H203" s="95" t="s">
        <v>930</v>
      </c>
      <c r="I203" s="98" t="s">
        <v>644</v>
      </c>
    </row>
    <row r="204" spans="1:9" ht="16.5" x14ac:dyDescent="0.25">
      <c r="A204" s="93" t="s">
        <v>932</v>
      </c>
      <c r="B204" s="109" t="s">
        <v>644</v>
      </c>
      <c r="C204" s="94" t="s">
        <v>714</v>
      </c>
      <c r="D204" s="95" t="s">
        <v>681</v>
      </c>
      <c r="E204" s="96">
        <v>1.46</v>
      </c>
      <c r="F204" s="97">
        <v>1.43</v>
      </c>
      <c r="G204" s="97"/>
      <c r="H204" s="95" t="s">
        <v>715</v>
      </c>
      <c r="I204" s="98" t="s">
        <v>644</v>
      </c>
    </row>
    <row r="205" spans="1:9" ht="16.5" x14ac:dyDescent="0.25">
      <c r="A205" s="93" t="s">
        <v>933</v>
      </c>
      <c r="B205" s="109" t="s">
        <v>644</v>
      </c>
      <c r="C205" s="94" t="s">
        <v>752</v>
      </c>
      <c r="D205" s="95" t="s">
        <v>681</v>
      </c>
      <c r="E205" s="96">
        <v>1.46</v>
      </c>
      <c r="F205" s="97">
        <v>1.43</v>
      </c>
      <c r="G205" s="97"/>
      <c r="H205" s="95" t="s">
        <v>690</v>
      </c>
      <c r="I205" s="98" t="s">
        <v>644</v>
      </c>
    </row>
    <row r="206" spans="1:9" ht="33" x14ac:dyDescent="0.25">
      <c r="A206" s="93" t="s">
        <v>934</v>
      </c>
      <c r="B206" s="109" t="s">
        <v>644</v>
      </c>
      <c r="C206" s="94" t="s">
        <v>714</v>
      </c>
      <c r="D206" s="95" t="s">
        <v>681</v>
      </c>
      <c r="E206" s="96">
        <v>1.56</v>
      </c>
      <c r="F206" s="97">
        <v>1.53</v>
      </c>
      <c r="G206" s="97"/>
      <c r="H206" s="95" t="s">
        <v>715</v>
      </c>
      <c r="I206" s="98" t="s">
        <v>644</v>
      </c>
    </row>
    <row r="207" spans="1:9" ht="33" x14ac:dyDescent="0.25">
      <c r="A207" s="93" t="s">
        <v>935</v>
      </c>
      <c r="B207" s="109" t="s">
        <v>644</v>
      </c>
      <c r="C207" s="94" t="s">
        <v>752</v>
      </c>
      <c r="D207" s="95" t="s">
        <v>681</v>
      </c>
      <c r="E207" s="96">
        <v>3.98</v>
      </c>
      <c r="F207" s="97">
        <v>3.95</v>
      </c>
      <c r="G207" s="97"/>
      <c r="H207" s="95" t="s">
        <v>693</v>
      </c>
      <c r="I207" s="98" t="s">
        <v>644</v>
      </c>
    </row>
    <row r="208" spans="1:9" ht="33" x14ac:dyDescent="0.25">
      <c r="A208" s="93" t="s">
        <v>936</v>
      </c>
      <c r="B208" s="109" t="s">
        <v>644</v>
      </c>
      <c r="C208" s="94" t="s">
        <v>752</v>
      </c>
      <c r="D208" s="95" t="s">
        <v>681</v>
      </c>
      <c r="E208" s="96">
        <v>3.88</v>
      </c>
      <c r="F208" s="97">
        <v>3.85</v>
      </c>
      <c r="G208" s="97"/>
      <c r="H208" s="95" t="s">
        <v>693</v>
      </c>
      <c r="I208" s="98" t="s">
        <v>644</v>
      </c>
    </row>
    <row r="209" spans="1:9" ht="33" x14ac:dyDescent="0.25">
      <c r="A209" s="93" t="s">
        <v>937</v>
      </c>
      <c r="B209" s="109" t="s">
        <v>644</v>
      </c>
      <c r="C209" s="94" t="s">
        <v>719</v>
      </c>
      <c r="D209" s="95" t="s">
        <v>681</v>
      </c>
      <c r="E209" s="96">
        <v>3.32</v>
      </c>
      <c r="F209" s="97">
        <v>3.29</v>
      </c>
      <c r="G209" s="97"/>
      <c r="H209" s="95" t="s">
        <v>693</v>
      </c>
      <c r="I209" s="98" t="s">
        <v>644</v>
      </c>
    </row>
    <row r="210" spans="1:9" ht="33" x14ac:dyDescent="0.25">
      <c r="A210" s="93" t="s">
        <v>938</v>
      </c>
      <c r="B210" s="109" t="s">
        <v>644</v>
      </c>
      <c r="C210" s="94" t="s">
        <v>719</v>
      </c>
      <c r="D210" s="95" t="s">
        <v>681</v>
      </c>
      <c r="E210" s="96">
        <v>3.12</v>
      </c>
      <c r="F210" s="97">
        <v>3.09</v>
      </c>
      <c r="G210" s="97"/>
      <c r="H210" s="95" t="s">
        <v>693</v>
      </c>
      <c r="I210" s="98" t="s">
        <v>644</v>
      </c>
    </row>
    <row r="211" spans="1:9" ht="16.5" x14ac:dyDescent="0.25">
      <c r="A211" s="93" t="s">
        <v>939</v>
      </c>
      <c r="B211" s="109" t="s">
        <v>644</v>
      </c>
      <c r="C211" s="94" t="s">
        <v>734</v>
      </c>
      <c r="D211" s="95" t="s">
        <v>681</v>
      </c>
      <c r="E211" s="96">
        <v>5.64</v>
      </c>
      <c r="F211" s="97">
        <v>5.61</v>
      </c>
      <c r="G211" s="97"/>
      <c r="H211" s="95" t="s">
        <v>690</v>
      </c>
      <c r="I211" s="98" t="s">
        <v>644</v>
      </c>
    </row>
    <row r="212" spans="1:9" ht="16.5" x14ac:dyDescent="0.25">
      <c r="A212" s="93" t="s">
        <v>940</v>
      </c>
      <c r="B212" s="109" t="s">
        <v>644</v>
      </c>
      <c r="C212" s="94" t="s">
        <v>941</v>
      </c>
      <c r="D212" s="95" t="s">
        <v>681</v>
      </c>
      <c r="E212" s="96">
        <v>3.27</v>
      </c>
      <c r="F212" s="97">
        <v>3.24</v>
      </c>
      <c r="G212" s="97"/>
      <c r="H212" s="95" t="s">
        <v>690</v>
      </c>
      <c r="I212" s="98" t="s">
        <v>644</v>
      </c>
    </row>
    <row r="213" spans="1:9" ht="16.5" x14ac:dyDescent="0.25">
      <c r="A213" s="93" t="s">
        <v>942</v>
      </c>
      <c r="B213" s="109" t="s">
        <v>644</v>
      </c>
      <c r="C213" s="94" t="s">
        <v>734</v>
      </c>
      <c r="D213" s="95" t="s">
        <v>681</v>
      </c>
      <c r="E213" s="96">
        <v>6.09</v>
      </c>
      <c r="F213" s="97">
        <v>6.06</v>
      </c>
      <c r="G213" s="97"/>
      <c r="H213" s="95" t="s">
        <v>690</v>
      </c>
      <c r="I213" s="98" t="s">
        <v>644</v>
      </c>
    </row>
    <row r="214" spans="1:9" ht="33" x14ac:dyDescent="0.25">
      <c r="A214" s="93" t="s">
        <v>943</v>
      </c>
      <c r="B214" s="109" t="s">
        <v>644</v>
      </c>
      <c r="C214" s="94" t="s">
        <v>714</v>
      </c>
      <c r="D214" s="95" t="s">
        <v>681</v>
      </c>
      <c r="E214" s="96">
        <v>1.56</v>
      </c>
      <c r="F214" s="97">
        <v>1.53</v>
      </c>
      <c r="G214" s="97"/>
      <c r="H214" s="95" t="s">
        <v>715</v>
      </c>
      <c r="I214" s="98" t="s">
        <v>644</v>
      </c>
    </row>
    <row r="215" spans="1:9" ht="16.5" x14ac:dyDescent="0.25">
      <c r="A215" s="93" t="s">
        <v>944</v>
      </c>
      <c r="B215" s="109" t="s">
        <v>644</v>
      </c>
      <c r="C215" s="94" t="s">
        <v>945</v>
      </c>
      <c r="D215" s="95" t="s">
        <v>681</v>
      </c>
      <c r="E215" s="96">
        <v>1.26</v>
      </c>
      <c r="F215" s="97">
        <v>1.23</v>
      </c>
      <c r="G215" s="97"/>
      <c r="H215" s="95" t="s">
        <v>715</v>
      </c>
      <c r="I215" s="98" t="s">
        <v>644</v>
      </c>
    </row>
    <row r="216" spans="1:9" ht="33" x14ac:dyDescent="0.25">
      <c r="A216" s="93" t="s">
        <v>946</v>
      </c>
      <c r="B216" s="109" t="s">
        <v>644</v>
      </c>
      <c r="C216" s="94" t="s">
        <v>719</v>
      </c>
      <c r="D216" s="95" t="s">
        <v>681</v>
      </c>
      <c r="E216" s="96">
        <v>1.46</v>
      </c>
      <c r="F216" s="97">
        <v>1.43</v>
      </c>
      <c r="G216" s="97"/>
      <c r="H216" s="95" t="s">
        <v>715</v>
      </c>
      <c r="I216" s="98" t="s">
        <v>644</v>
      </c>
    </row>
    <row r="217" spans="1:9" ht="16.5" x14ac:dyDescent="0.25">
      <c r="A217" s="93" t="s">
        <v>947</v>
      </c>
      <c r="B217" s="109" t="s">
        <v>644</v>
      </c>
      <c r="C217" s="94" t="s">
        <v>719</v>
      </c>
      <c r="D217" s="95" t="s">
        <v>681</v>
      </c>
      <c r="E217" s="96">
        <v>1.1599999999999999</v>
      </c>
      <c r="F217" s="97">
        <v>1.1299999999999999</v>
      </c>
      <c r="G217" s="97"/>
      <c r="H217" s="95" t="s">
        <v>715</v>
      </c>
      <c r="I217" s="98" t="s">
        <v>644</v>
      </c>
    </row>
    <row r="218" spans="1:9" ht="16.5" x14ac:dyDescent="0.25">
      <c r="A218" s="93" t="s">
        <v>948</v>
      </c>
      <c r="B218" s="109" t="s">
        <v>644</v>
      </c>
      <c r="C218" s="94" t="s">
        <v>719</v>
      </c>
      <c r="D218" s="95" t="s">
        <v>681</v>
      </c>
      <c r="E218" s="96">
        <v>1.1599999999999999</v>
      </c>
      <c r="F218" s="97">
        <v>1.1299999999999999</v>
      </c>
      <c r="G218" s="97"/>
      <c r="H218" s="95" t="s">
        <v>715</v>
      </c>
      <c r="I218" s="98" t="s">
        <v>644</v>
      </c>
    </row>
    <row r="219" spans="1:9" ht="33" x14ac:dyDescent="0.25">
      <c r="A219" s="93" t="s">
        <v>949</v>
      </c>
      <c r="B219" s="109" t="s">
        <v>644</v>
      </c>
      <c r="C219" s="94" t="s">
        <v>719</v>
      </c>
      <c r="D219" s="95" t="s">
        <v>681</v>
      </c>
      <c r="E219" s="96">
        <v>1.46</v>
      </c>
      <c r="F219" s="97">
        <v>1.43</v>
      </c>
      <c r="G219" s="97"/>
      <c r="H219" s="95" t="s">
        <v>715</v>
      </c>
      <c r="I219" s="98" t="s">
        <v>644</v>
      </c>
    </row>
    <row r="220" spans="1:9" ht="16.5" x14ac:dyDescent="0.25">
      <c r="A220" s="93" t="s">
        <v>950</v>
      </c>
      <c r="B220" s="109" t="s">
        <v>644</v>
      </c>
      <c r="C220" s="94" t="s">
        <v>719</v>
      </c>
      <c r="D220" s="95" t="s">
        <v>681</v>
      </c>
      <c r="E220" s="96">
        <v>1.1100000000000001</v>
      </c>
      <c r="F220" s="97">
        <v>1.08</v>
      </c>
      <c r="G220" s="97"/>
      <c r="H220" s="95" t="s">
        <v>715</v>
      </c>
      <c r="I220" s="98" t="s">
        <v>644</v>
      </c>
    </row>
    <row r="221" spans="1:9" ht="16.5" x14ac:dyDescent="0.25">
      <c r="A221" s="93" t="s">
        <v>951</v>
      </c>
      <c r="B221" s="109" t="s">
        <v>644</v>
      </c>
      <c r="C221" s="94" t="s">
        <v>719</v>
      </c>
      <c r="D221" s="95" t="s">
        <v>681</v>
      </c>
      <c r="E221" s="96">
        <v>1.01</v>
      </c>
      <c r="F221" s="97">
        <v>0.98</v>
      </c>
      <c r="G221" s="97"/>
      <c r="H221" s="95" t="s">
        <v>715</v>
      </c>
      <c r="I221" s="98" t="s">
        <v>644</v>
      </c>
    </row>
    <row r="222" spans="1:9" ht="33" x14ac:dyDescent="0.25">
      <c r="A222" s="93" t="s">
        <v>952</v>
      </c>
      <c r="B222" s="109" t="s">
        <v>644</v>
      </c>
      <c r="C222" s="94" t="s">
        <v>719</v>
      </c>
      <c r="D222" s="95" t="s">
        <v>681</v>
      </c>
      <c r="E222" s="96">
        <v>1.1599999999999999</v>
      </c>
      <c r="F222" s="97">
        <v>1.1299999999999999</v>
      </c>
      <c r="G222" s="97"/>
      <c r="H222" s="95" t="s">
        <v>690</v>
      </c>
      <c r="I222" s="98" t="s">
        <v>644</v>
      </c>
    </row>
    <row r="223" spans="1:9" ht="33" x14ac:dyDescent="0.25">
      <c r="A223" s="93" t="s">
        <v>953</v>
      </c>
      <c r="B223" s="109" t="s">
        <v>644</v>
      </c>
      <c r="C223" s="94" t="s">
        <v>719</v>
      </c>
      <c r="D223" s="95" t="s">
        <v>681</v>
      </c>
      <c r="E223" s="96">
        <v>1.1599999999999999</v>
      </c>
      <c r="F223" s="97">
        <v>1.1299999999999999</v>
      </c>
      <c r="G223" s="97"/>
      <c r="H223" s="95" t="s">
        <v>690</v>
      </c>
      <c r="I223" s="98" t="s">
        <v>644</v>
      </c>
    </row>
    <row r="224" spans="1:9" ht="33" x14ac:dyDescent="0.25">
      <c r="A224" s="93" t="s">
        <v>954</v>
      </c>
      <c r="B224" s="109" t="s">
        <v>644</v>
      </c>
      <c r="C224" s="94" t="s">
        <v>719</v>
      </c>
      <c r="D224" s="95" t="s">
        <v>681</v>
      </c>
      <c r="E224" s="96">
        <v>1.1100000000000001</v>
      </c>
      <c r="F224" s="97">
        <v>1.08</v>
      </c>
      <c r="G224" s="97"/>
      <c r="H224" s="95" t="s">
        <v>690</v>
      </c>
      <c r="I224" s="98" t="s">
        <v>644</v>
      </c>
    </row>
    <row r="225" spans="1:9" ht="33" x14ac:dyDescent="0.25">
      <c r="A225" s="93" t="s">
        <v>955</v>
      </c>
      <c r="B225" s="109" t="s">
        <v>644</v>
      </c>
      <c r="C225" s="94" t="s">
        <v>776</v>
      </c>
      <c r="D225" s="95" t="s">
        <v>707</v>
      </c>
      <c r="E225" s="96">
        <v>15.31</v>
      </c>
      <c r="F225" s="97">
        <v>15.21</v>
      </c>
      <c r="G225" s="97"/>
      <c r="H225" s="95" t="s">
        <v>956</v>
      </c>
      <c r="I225" s="98" t="s">
        <v>644</v>
      </c>
    </row>
    <row r="226" spans="1:9" ht="33" x14ac:dyDescent="0.25">
      <c r="A226" s="93" t="s">
        <v>957</v>
      </c>
      <c r="B226" s="109" t="s">
        <v>644</v>
      </c>
      <c r="C226" s="94" t="s">
        <v>714</v>
      </c>
      <c r="D226" s="95" t="s">
        <v>681</v>
      </c>
      <c r="E226" s="96">
        <v>1.61</v>
      </c>
      <c r="F226" s="97">
        <v>1.58</v>
      </c>
      <c r="G226" s="97"/>
      <c r="H226" s="95" t="s">
        <v>690</v>
      </c>
      <c r="I226" s="98" t="s">
        <v>644</v>
      </c>
    </row>
    <row r="227" spans="1:9" ht="33" x14ac:dyDescent="0.25">
      <c r="A227" s="99" t="s">
        <v>958</v>
      </c>
      <c r="B227" s="110" t="s">
        <v>644</v>
      </c>
      <c r="C227" s="100" t="s">
        <v>959</v>
      </c>
      <c r="D227" s="101" t="s">
        <v>681</v>
      </c>
      <c r="E227" s="102">
        <v>1.71</v>
      </c>
      <c r="F227" s="111">
        <v>1.68</v>
      </c>
      <c r="G227" s="111"/>
      <c r="H227" s="101" t="s">
        <v>715</v>
      </c>
      <c r="I227" s="103" t="s">
        <v>644</v>
      </c>
    </row>
    <row r="228" spans="1:9" ht="20.25" x14ac:dyDescent="0.3">
      <c r="A228" s="130" t="s">
        <v>960</v>
      </c>
      <c r="B228" s="130"/>
      <c r="C228" s="130"/>
      <c r="D228" s="130"/>
      <c r="E228" s="130"/>
      <c r="F228" s="130"/>
      <c r="G228" s="130"/>
      <c r="H228" s="130"/>
      <c r="I228" s="130"/>
    </row>
    <row r="229" spans="1:9" ht="33" x14ac:dyDescent="0.25">
      <c r="A229" s="93" t="s">
        <v>961</v>
      </c>
      <c r="B229" s="109" t="s">
        <v>644</v>
      </c>
      <c r="C229" s="94" t="s">
        <v>962</v>
      </c>
      <c r="D229" s="95" t="s">
        <v>681</v>
      </c>
      <c r="E229" s="96">
        <v>2.87</v>
      </c>
      <c r="F229" s="97">
        <v>2.84</v>
      </c>
      <c r="G229" s="97"/>
      <c r="H229" s="95" t="s">
        <v>693</v>
      </c>
      <c r="I229" s="98" t="s">
        <v>644</v>
      </c>
    </row>
    <row r="230" spans="1:9" ht="49.5" x14ac:dyDescent="0.25">
      <c r="A230" s="93" t="s">
        <v>963</v>
      </c>
      <c r="B230" s="109" t="s">
        <v>644</v>
      </c>
      <c r="C230" s="94" t="s">
        <v>962</v>
      </c>
      <c r="D230" s="95" t="s">
        <v>681</v>
      </c>
      <c r="E230" s="96">
        <v>2.72</v>
      </c>
      <c r="F230" s="97">
        <v>2.69</v>
      </c>
      <c r="G230" s="97"/>
      <c r="H230" s="95" t="s">
        <v>693</v>
      </c>
      <c r="I230" s="98" t="s">
        <v>644</v>
      </c>
    </row>
    <row r="231" spans="1:9" ht="33" x14ac:dyDescent="0.25">
      <c r="A231" s="93" t="s">
        <v>964</v>
      </c>
      <c r="B231" s="109" t="s">
        <v>644</v>
      </c>
      <c r="C231" s="94" t="s">
        <v>962</v>
      </c>
      <c r="D231" s="95" t="s">
        <v>681</v>
      </c>
      <c r="E231" s="96">
        <v>2.3199999999999998</v>
      </c>
      <c r="F231" s="97">
        <v>2.29</v>
      </c>
      <c r="G231" s="97"/>
      <c r="H231" s="95" t="s">
        <v>693</v>
      </c>
      <c r="I231" s="98" t="s">
        <v>644</v>
      </c>
    </row>
    <row r="232" spans="1:9" ht="33" x14ac:dyDescent="0.25">
      <c r="A232" s="93" t="s">
        <v>965</v>
      </c>
      <c r="B232" s="109" t="s">
        <v>644</v>
      </c>
      <c r="C232" s="94" t="s">
        <v>962</v>
      </c>
      <c r="D232" s="95" t="s">
        <v>681</v>
      </c>
      <c r="E232" s="96">
        <v>2.3199999999999998</v>
      </c>
      <c r="F232" s="97">
        <v>2.29</v>
      </c>
      <c r="G232" s="97"/>
      <c r="H232" s="95" t="s">
        <v>693</v>
      </c>
      <c r="I232" s="98" t="s">
        <v>644</v>
      </c>
    </row>
    <row r="233" spans="1:9" ht="33" x14ac:dyDescent="0.25">
      <c r="A233" s="93" t="s">
        <v>966</v>
      </c>
      <c r="B233" s="109" t="s">
        <v>644</v>
      </c>
      <c r="C233" s="94" t="s">
        <v>967</v>
      </c>
      <c r="D233" s="95" t="s">
        <v>681</v>
      </c>
      <c r="E233" s="96">
        <v>2.0099999999999998</v>
      </c>
      <c r="F233" s="97">
        <v>1.98</v>
      </c>
      <c r="G233" s="97"/>
      <c r="H233" s="95" t="s">
        <v>693</v>
      </c>
      <c r="I233" s="98" t="s">
        <v>644</v>
      </c>
    </row>
    <row r="234" spans="1:9" ht="33" x14ac:dyDescent="0.25">
      <c r="A234" s="93" t="s">
        <v>968</v>
      </c>
      <c r="B234" s="109" t="s">
        <v>644</v>
      </c>
      <c r="C234" s="94" t="s">
        <v>967</v>
      </c>
      <c r="D234" s="95" t="s">
        <v>681</v>
      </c>
      <c r="E234" s="96">
        <v>2.0099999999999998</v>
      </c>
      <c r="F234" s="97">
        <v>1.98</v>
      </c>
      <c r="G234" s="97"/>
      <c r="H234" s="95" t="s">
        <v>693</v>
      </c>
      <c r="I234" s="98" t="s">
        <v>644</v>
      </c>
    </row>
    <row r="235" spans="1:9" ht="33" x14ac:dyDescent="0.25">
      <c r="A235" s="93" t="s">
        <v>969</v>
      </c>
      <c r="B235" s="109" t="s">
        <v>644</v>
      </c>
      <c r="C235" s="94" t="s">
        <v>967</v>
      </c>
      <c r="D235" s="95" t="s">
        <v>681</v>
      </c>
      <c r="E235" s="96">
        <v>2.0099999999999998</v>
      </c>
      <c r="F235" s="97">
        <v>1.98</v>
      </c>
      <c r="G235" s="97"/>
      <c r="H235" s="95" t="s">
        <v>693</v>
      </c>
      <c r="I235" s="98" t="s">
        <v>644</v>
      </c>
    </row>
    <row r="236" spans="1:9" ht="33" x14ac:dyDescent="0.25">
      <c r="A236" s="93" t="s">
        <v>970</v>
      </c>
      <c r="B236" s="109" t="s">
        <v>644</v>
      </c>
      <c r="C236" s="94" t="s">
        <v>967</v>
      </c>
      <c r="D236" s="95" t="s">
        <v>681</v>
      </c>
      <c r="E236" s="96">
        <v>1.81</v>
      </c>
      <c r="F236" s="97">
        <v>1.78</v>
      </c>
      <c r="G236" s="97"/>
      <c r="H236" s="95" t="s">
        <v>693</v>
      </c>
      <c r="I236" s="98" t="s">
        <v>644</v>
      </c>
    </row>
    <row r="237" spans="1:9" ht="33" x14ac:dyDescent="0.25">
      <c r="A237" s="93" t="s">
        <v>971</v>
      </c>
      <c r="B237" s="109" t="s">
        <v>644</v>
      </c>
      <c r="C237" s="94" t="s">
        <v>962</v>
      </c>
      <c r="D237" s="95" t="s">
        <v>681</v>
      </c>
      <c r="E237" s="96">
        <v>2.0099999999999998</v>
      </c>
      <c r="F237" s="97">
        <v>1.98</v>
      </c>
      <c r="G237" s="97"/>
      <c r="H237" s="95" t="s">
        <v>693</v>
      </c>
      <c r="I237" s="98" t="s">
        <v>644</v>
      </c>
    </row>
    <row r="238" spans="1:9" ht="33" x14ac:dyDescent="0.25">
      <c r="A238" s="93" t="s">
        <v>972</v>
      </c>
      <c r="B238" s="109" t="s">
        <v>644</v>
      </c>
      <c r="C238" s="94" t="s">
        <v>962</v>
      </c>
      <c r="D238" s="95" t="s">
        <v>681</v>
      </c>
      <c r="E238" s="96">
        <v>2.3199999999999998</v>
      </c>
      <c r="F238" s="97">
        <v>2.29</v>
      </c>
      <c r="G238" s="97"/>
      <c r="H238" s="95" t="s">
        <v>693</v>
      </c>
      <c r="I238" s="98" t="s">
        <v>644</v>
      </c>
    </row>
    <row r="239" spans="1:9" ht="49.5" x14ac:dyDescent="0.25">
      <c r="A239" s="93" t="s">
        <v>973</v>
      </c>
      <c r="B239" s="109" t="s">
        <v>644</v>
      </c>
      <c r="C239" s="94" t="s">
        <v>967</v>
      </c>
      <c r="D239" s="95" t="s">
        <v>681</v>
      </c>
      <c r="E239" s="96">
        <v>2.2200000000000002</v>
      </c>
      <c r="F239" s="97">
        <v>2.19</v>
      </c>
      <c r="G239" s="97"/>
      <c r="H239" s="95" t="s">
        <v>693</v>
      </c>
      <c r="I239" s="98" t="s">
        <v>644</v>
      </c>
    </row>
    <row r="240" spans="1:9" ht="66" x14ac:dyDescent="0.25">
      <c r="A240" s="93" t="s">
        <v>974</v>
      </c>
      <c r="B240" s="109" t="s">
        <v>644</v>
      </c>
      <c r="C240" s="94" t="s">
        <v>962</v>
      </c>
      <c r="D240" s="95" t="s">
        <v>681</v>
      </c>
      <c r="E240" s="96">
        <v>1.9</v>
      </c>
      <c r="F240" s="97"/>
      <c r="G240" s="97"/>
      <c r="H240" s="95" t="s">
        <v>693</v>
      </c>
      <c r="I240" s="98" t="s">
        <v>644</v>
      </c>
    </row>
    <row r="241" spans="1:9" ht="49.5" x14ac:dyDescent="0.25">
      <c r="A241" s="93" t="s">
        <v>975</v>
      </c>
      <c r="B241" s="109" t="s">
        <v>644</v>
      </c>
      <c r="C241" s="94" t="s">
        <v>976</v>
      </c>
      <c r="D241" s="95" t="s">
        <v>681</v>
      </c>
      <c r="E241" s="96">
        <v>1.81</v>
      </c>
      <c r="F241" s="97"/>
      <c r="G241" s="97"/>
      <c r="H241" s="95" t="s">
        <v>693</v>
      </c>
      <c r="I241" s="98" t="s">
        <v>644</v>
      </c>
    </row>
    <row r="242" spans="1:9" ht="33" x14ac:dyDescent="0.25">
      <c r="A242" s="93" t="s">
        <v>977</v>
      </c>
      <c r="B242" s="109" t="s">
        <v>644</v>
      </c>
      <c r="C242" s="94" t="s">
        <v>967</v>
      </c>
      <c r="D242" s="95" t="s">
        <v>681</v>
      </c>
      <c r="E242" s="96">
        <v>1.81</v>
      </c>
      <c r="F242" s="97">
        <v>1.78</v>
      </c>
      <c r="G242" s="97"/>
      <c r="H242" s="95" t="s">
        <v>693</v>
      </c>
      <c r="I242" s="98" t="s">
        <v>644</v>
      </c>
    </row>
    <row r="243" spans="1:9" ht="33" x14ac:dyDescent="0.25">
      <c r="A243" s="93" t="s">
        <v>978</v>
      </c>
      <c r="B243" s="109" t="s">
        <v>644</v>
      </c>
      <c r="C243" s="94" t="s">
        <v>967</v>
      </c>
      <c r="D243" s="95" t="s">
        <v>681</v>
      </c>
      <c r="E243" s="96">
        <v>2.0099999999999998</v>
      </c>
      <c r="F243" s="97">
        <v>1.98</v>
      </c>
      <c r="G243" s="97"/>
      <c r="H243" s="95" t="s">
        <v>693</v>
      </c>
      <c r="I243" s="98" t="s">
        <v>644</v>
      </c>
    </row>
    <row r="244" spans="1:9" ht="33" x14ac:dyDescent="0.25">
      <c r="A244" s="93" t="s">
        <v>979</v>
      </c>
      <c r="B244" s="109" t="s">
        <v>644</v>
      </c>
      <c r="C244" s="94" t="s">
        <v>967</v>
      </c>
      <c r="D244" s="95" t="s">
        <v>681</v>
      </c>
      <c r="E244" s="96">
        <v>1.81</v>
      </c>
      <c r="F244" s="97">
        <v>1.78</v>
      </c>
      <c r="G244" s="97"/>
      <c r="H244" s="95" t="s">
        <v>693</v>
      </c>
      <c r="I244" s="98" t="s">
        <v>644</v>
      </c>
    </row>
    <row r="245" spans="1:9" ht="33" x14ac:dyDescent="0.25">
      <c r="A245" s="99" t="s">
        <v>980</v>
      </c>
      <c r="B245" s="110" t="s">
        <v>644</v>
      </c>
      <c r="C245" s="100" t="s">
        <v>967</v>
      </c>
      <c r="D245" s="101" t="s">
        <v>681</v>
      </c>
      <c r="E245" s="102">
        <v>1.76</v>
      </c>
      <c r="F245" s="111">
        <v>1.73</v>
      </c>
      <c r="G245" s="111"/>
      <c r="H245" s="101" t="s">
        <v>693</v>
      </c>
      <c r="I245" s="103" t="s">
        <v>644</v>
      </c>
    </row>
    <row r="246" spans="1:9" ht="20.25" x14ac:dyDescent="0.3">
      <c r="A246" s="130" t="s">
        <v>981</v>
      </c>
      <c r="B246" s="130"/>
      <c r="C246" s="130"/>
      <c r="D246" s="130"/>
      <c r="E246" s="130"/>
      <c r="F246" s="130"/>
      <c r="G246" s="130"/>
      <c r="H246" s="130"/>
      <c r="I246" s="130"/>
    </row>
    <row r="247" spans="1:9" ht="33" x14ac:dyDescent="0.25">
      <c r="A247" s="93" t="s">
        <v>982</v>
      </c>
      <c r="B247" s="109" t="s">
        <v>644</v>
      </c>
      <c r="C247" s="94" t="s">
        <v>976</v>
      </c>
      <c r="D247" s="95" t="s">
        <v>681</v>
      </c>
      <c r="E247" s="96">
        <v>1.71</v>
      </c>
      <c r="F247" s="97"/>
      <c r="G247" s="97"/>
      <c r="H247" s="95" t="s">
        <v>693</v>
      </c>
      <c r="I247" s="98" t="s">
        <v>644</v>
      </c>
    </row>
    <row r="248" spans="1:9" ht="49.5" x14ac:dyDescent="0.25">
      <c r="A248" s="99" t="s">
        <v>983</v>
      </c>
      <c r="B248" s="110" t="s">
        <v>644</v>
      </c>
      <c r="C248" s="100" t="s">
        <v>976</v>
      </c>
      <c r="D248" s="101" t="s">
        <v>681</v>
      </c>
      <c r="E248" s="102">
        <v>1.81</v>
      </c>
      <c r="F248" s="111"/>
      <c r="G248" s="111"/>
      <c r="H248" s="101" t="s">
        <v>693</v>
      </c>
      <c r="I248" s="103" t="s">
        <v>644</v>
      </c>
    </row>
    <row r="249" spans="1:9" ht="20.25" x14ac:dyDescent="0.3">
      <c r="A249" s="130" t="s">
        <v>984</v>
      </c>
      <c r="B249" s="130"/>
      <c r="C249" s="130"/>
      <c r="D249" s="130"/>
      <c r="E249" s="130"/>
      <c r="F249" s="130"/>
      <c r="G249" s="130"/>
      <c r="H249" s="130"/>
      <c r="I249" s="130"/>
    </row>
    <row r="250" spans="1:9" ht="16.5" x14ac:dyDescent="0.25">
      <c r="A250" s="93" t="s">
        <v>985</v>
      </c>
      <c r="B250" s="109" t="s">
        <v>644</v>
      </c>
      <c r="C250" s="94" t="s">
        <v>892</v>
      </c>
      <c r="D250" s="95" t="s">
        <v>681</v>
      </c>
      <c r="E250" s="96">
        <v>2.42</v>
      </c>
      <c r="F250" s="97">
        <v>2.39</v>
      </c>
      <c r="G250" s="97"/>
      <c r="H250" s="95" t="s">
        <v>693</v>
      </c>
      <c r="I250" s="98" t="s">
        <v>644</v>
      </c>
    </row>
    <row r="251" spans="1:9" ht="33" x14ac:dyDescent="0.25">
      <c r="A251" s="93" t="s">
        <v>986</v>
      </c>
      <c r="B251" s="109" t="s">
        <v>644</v>
      </c>
      <c r="C251" s="94" t="s">
        <v>967</v>
      </c>
      <c r="D251" s="95" t="s">
        <v>681</v>
      </c>
      <c r="E251" s="96">
        <v>2.2200000000000002</v>
      </c>
      <c r="F251" s="97">
        <v>2.19</v>
      </c>
      <c r="G251" s="97"/>
      <c r="H251" s="95" t="s">
        <v>793</v>
      </c>
      <c r="I251" s="98" t="s">
        <v>644</v>
      </c>
    </row>
    <row r="252" spans="1:9" ht="49.5" x14ac:dyDescent="0.25">
      <c r="A252" s="93" t="s">
        <v>987</v>
      </c>
      <c r="B252" s="109" t="s">
        <v>644</v>
      </c>
      <c r="C252" s="94" t="s">
        <v>967</v>
      </c>
      <c r="D252" s="95" t="s">
        <v>681</v>
      </c>
      <c r="E252" s="96">
        <v>2.11</v>
      </c>
      <c r="F252" s="97">
        <v>2.08</v>
      </c>
      <c r="G252" s="97"/>
      <c r="H252" s="95" t="s">
        <v>793</v>
      </c>
      <c r="I252" s="98" t="s">
        <v>644</v>
      </c>
    </row>
    <row r="253" spans="1:9" ht="33" x14ac:dyDescent="0.25">
      <c r="A253" s="93" t="s">
        <v>988</v>
      </c>
      <c r="B253" s="109" t="s">
        <v>644</v>
      </c>
      <c r="C253" s="94" t="s">
        <v>680</v>
      </c>
      <c r="D253" s="95" t="s">
        <v>681</v>
      </c>
      <c r="E253" s="96">
        <v>2.82</v>
      </c>
      <c r="F253" s="97">
        <v>2.79</v>
      </c>
      <c r="G253" s="97"/>
      <c r="H253" s="95" t="s">
        <v>693</v>
      </c>
      <c r="I253" s="98" t="s">
        <v>644</v>
      </c>
    </row>
    <row r="254" spans="1:9" ht="33" x14ac:dyDescent="0.25">
      <c r="A254" s="93" t="s">
        <v>989</v>
      </c>
      <c r="B254" s="109" t="s">
        <v>644</v>
      </c>
      <c r="C254" s="94" t="s">
        <v>967</v>
      </c>
      <c r="D254" s="95" t="s">
        <v>681</v>
      </c>
      <c r="E254" s="96">
        <v>2.17</v>
      </c>
      <c r="F254" s="97">
        <v>2.08</v>
      </c>
      <c r="G254" s="97"/>
      <c r="H254" s="95" t="s">
        <v>793</v>
      </c>
      <c r="I254" s="98" t="s">
        <v>644</v>
      </c>
    </row>
    <row r="255" spans="1:9" ht="49.5" x14ac:dyDescent="0.25">
      <c r="A255" s="93" t="s">
        <v>990</v>
      </c>
      <c r="B255" s="109" t="s">
        <v>644</v>
      </c>
      <c r="C255" s="94" t="s">
        <v>714</v>
      </c>
      <c r="D255" s="95" t="s">
        <v>681</v>
      </c>
      <c r="E255" s="96">
        <v>2.52</v>
      </c>
      <c r="F255" s="97">
        <v>2.4900000000000002</v>
      </c>
      <c r="G255" s="97"/>
      <c r="H255" s="95" t="s">
        <v>693</v>
      </c>
      <c r="I255" s="98" t="s">
        <v>644</v>
      </c>
    </row>
    <row r="256" spans="1:9" ht="33" x14ac:dyDescent="0.25">
      <c r="A256" s="99" t="s">
        <v>991</v>
      </c>
      <c r="B256" s="110" t="s">
        <v>644</v>
      </c>
      <c r="C256" s="100" t="s">
        <v>967</v>
      </c>
      <c r="D256" s="101" t="s">
        <v>681</v>
      </c>
      <c r="E256" s="102">
        <v>2.27</v>
      </c>
      <c r="F256" s="111">
        <v>2.2400000000000002</v>
      </c>
      <c r="G256" s="111"/>
      <c r="H256" s="101" t="s">
        <v>793</v>
      </c>
      <c r="I256" s="103" t="s">
        <v>644</v>
      </c>
    </row>
    <row r="257" spans="1:9" ht="20.25" x14ac:dyDescent="0.3">
      <c r="A257" s="130" t="s">
        <v>992</v>
      </c>
      <c r="B257" s="130"/>
      <c r="C257" s="130"/>
      <c r="D257" s="130"/>
      <c r="E257" s="130"/>
      <c r="F257" s="130"/>
      <c r="G257" s="130"/>
      <c r="H257" s="130"/>
      <c r="I257" s="130"/>
    </row>
    <row r="258" spans="1:9" ht="33" x14ac:dyDescent="0.25">
      <c r="A258" s="99" t="s">
        <v>993</v>
      </c>
      <c r="B258" s="110" t="s">
        <v>644</v>
      </c>
      <c r="C258" s="100" t="s">
        <v>994</v>
      </c>
      <c r="D258" s="101" t="s">
        <v>681</v>
      </c>
      <c r="E258" s="102">
        <v>2.3199999999999998</v>
      </c>
      <c r="F258" s="111">
        <v>2.29</v>
      </c>
      <c r="G258" s="111"/>
      <c r="H258" s="101" t="s">
        <v>715</v>
      </c>
      <c r="I258" s="103" t="s">
        <v>644</v>
      </c>
    </row>
    <row r="259" spans="1:9" ht="20.25" x14ac:dyDescent="0.3">
      <c r="A259" s="130" t="s">
        <v>995</v>
      </c>
      <c r="B259" s="130"/>
      <c r="C259" s="130"/>
      <c r="D259" s="130"/>
      <c r="E259" s="130"/>
      <c r="F259" s="130"/>
      <c r="G259" s="130"/>
      <c r="H259" s="130"/>
      <c r="I259" s="130"/>
    </row>
    <row r="260" spans="1:9" ht="33" x14ac:dyDescent="0.25">
      <c r="A260" s="99" t="s">
        <v>996</v>
      </c>
      <c r="B260" s="110" t="s">
        <v>644</v>
      </c>
      <c r="C260" s="100" t="s">
        <v>868</v>
      </c>
      <c r="D260" s="101" t="s">
        <v>689</v>
      </c>
      <c r="E260" s="102">
        <v>1.86</v>
      </c>
      <c r="F260" s="111">
        <v>1.83</v>
      </c>
      <c r="G260" s="111"/>
      <c r="H260" s="101" t="s">
        <v>690</v>
      </c>
      <c r="I260" s="103" t="s">
        <v>644</v>
      </c>
    </row>
    <row r="261" spans="1:9" ht="20.25" x14ac:dyDescent="0.3">
      <c r="A261" s="130" t="s">
        <v>890</v>
      </c>
      <c r="B261" s="130"/>
      <c r="C261" s="130"/>
      <c r="D261" s="130"/>
      <c r="E261" s="130"/>
      <c r="F261" s="130"/>
      <c r="G261" s="130"/>
      <c r="H261" s="130"/>
      <c r="I261" s="130"/>
    </row>
    <row r="262" spans="1:9" ht="16.5" x14ac:dyDescent="0.25">
      <c r="A262" s="99" t="s">
        <v>997</v>
      </c>
      <c r="B262" s="110" t="s">
        <v>644</v>
      </c>
      <c r="C262" s="100" t="s">
        <v>680</v>
      </c>
      <c r="D262" s="101" t="s">
        <v>681</v>
      </c>
      <c r="E262" s="102">
        <v>2.17</v>
      </c>
      <c r="F262" s="111">
        <v>2.13</v>
      </c>
      <c r="G262" s="111"/>
      <c r="H262" s="101" t="s">
        <v>690</v>
      </c>
      <c r="I262" s="103" t="s">
        <v>644</v>
      </c>
    </row>
    <row r="263" spans="1:9" ht="20.25" x14ac:dyDescent="0.3">
      <c r="A263" s="130" t="s">
        <v>998</v>
      </c>
      <c r="B263" s="130"/>
      <c r="C263" s="130"/>
      <c r="D263" s="130"/>
      <c r="E263" s="130"/>
      <c r="F263" s="130"/>
      <c r="G263" s="130"/>
      <c r="H263" s="130"/>
      <c r="I263" s="130"/>
    </row>
    <row r="264" spans="1:9" ht="33" x14ac:dyDescent="0.25">
      <c r="A264" s="93" t="s">
        <v>999</v>
      </c>
      <c r="B264" s="109" t="s">
        <v>644</v>
      </c>
      <c r="C264" s="94" t="s">
        <v>756</v>
      </c>
      <c r="D264" s="95" t="s">
        <v>689</v>
      </c>
      <c r="E264" s="96">
        <v>4.2</v>
      </c>
      <c r="F264" s="97"/>
      <c r="G264" s="97"/>
      <c r="H264" s="95" t="s">
        <v>693</v>
      </c>
      <c r="I264" s="98" t="s">
        <v>644</v>
      </c>
    </row>
    <row r="265" spans="1:9" ht="16.5" x14ac:dyDescent="0.25">
      <c r="A265" s="93" t="s">
        <v>1000</v>
      </c>
      <c r="B265" s="109" t="s">
        <v>644</v>
      </c>
      <c r="C265" s="94" t="s">
        <v>1001</v>
      </c>
      <c r="D265" s="95" t="s">
        <v>681</v>
      </c>
      <c r="E265" s="96">
        <v>1.66</v>
      </c>
      <c r="F265" s="97">
        <v>1.63</v>
      </c>
      <c r="G265" s="97"/>
      <c r="H265" s="95" t="s">
        <v>690</v>
      </c>
      <c r="I265" s="98" t="s">
        <v>644</v>
      </c>
    </row>
    <row r="266" spans="1:9" ht="33" x14ac:dyDescent="0.25">
      <c r="A266" s="93" t="s">
        <v>1002</v>
      </c>
      <c r="B266" s="109" t="s">
        <v>644</v>
      </c>
      <c r="C266" s="94" t="s">
        <v>692</v>
      </c>
      <c r="D266" s="95" t="s">
        <v>689</v>
      </c>
      <c r="E266" s="96">
        <v>2.0099999999999998</v>
      </c>
      <c r="F266" s="97">
        <v>1.98</v>
      </c>
      <c r="G266" s="97"/>
      <c r="H266" s="95" t="s">
        <v>1003</v>
      </c>
      <c r="I266" s="98" t="s">
        <v>644</v>
      </c>
    </row>
    <row r="267" spans="1:9" ht="33" x14ac:dyDescent="0.25">
      <c r="A267" s="93" t="s">
        <v>1004</v>
      </c>
      <c r="B267" s="109" t="s">
        <v>644</v>
      </c>
      <c r="C267" s="94" t="s">
        <v>1005</v>
      </c>
      <c r="D267" s="95" t="s">
        <v>689</v>
      </c>
      <c r="E267" s="96">
        <v>1.41</v>
      </c>
      <c r="F267" s="97">
        <v>1.38</v>
      </c>
      <c r="G267" s="97"/>
      <c r="H267" s="95" t="s">
        <v>1003</v>
      </c>
      <c r="I267" s="98" t="s">
        <v>644</v>
      </c>
    </row>
    <row r="268" spans="1:9" ht="33" x14ac:dyDescent="0.25">
      <c r="A268" s="93" t="s">
        <v>1006</v>
      </c>
      <c r="B268" s="109" t="s">
        <v>644</v>
      </c>
      <c r="C268" s="94" t="s">
        <v>692</v>
      </c>
      <c r="D268" s="95" t="s">
        <v>689</v>
      </c>
      <c r="E268" s="96">
        <v>1.76</v>
      </c>
      <c r="F268" s="97">
        <v>1.73</v>
      </c>
      <c r="G268" s="97"/>
      <c r="H268" s="95" t="s">
        <v>1007</v>
      </c>
      <c r="I268" s="98" t="s">
        <v>644</v>
      </c>
    </row>
    <row r="269" spans="1:9" ht="33" x14ac:dyDescent="0.25">
      <c r="A269" s="93" t="s">
        <v>1008</v>
      </c>
      <c r="B269" s="109" t="s">
        <v>644</v>
      </c>
      <c r="C269" s="94" t="s">
        <v>696</v>
      </c>
      <c r="D269" s="95" t="s">
        <v>689</v>
      </c>
      <c r="E269" s="96">
        <v>1.46</v>
      </c>
      <c r="F269" s="97">
        <v>1.43</v>
      </c>
      <c r="G269" s="97"/>
      <c r="H269" s="95" t="s">
        <v>1007</v>
      </c>
      <c r="I269" s="98" t="s">
        <v>644</v>
      </c>
    </row>
    <row r="270" spans="1:9" ht="33" x14ac:dyDescent="0.25">
      <c r="A270" s="93" t="s">
        <v>1009</v>
      </c>
      <c r="B270" s="109" t="s">
        <v>644</v>
      </c>
      <c r="C270" s="94" t="s">
        <v>756</v>
      </c>
      <c r="D270" s="95" t="s">
        <v>689</v>
      </c>
      <c r="E270" s="96">
        <v>2.06</v>
      </c>
      <c r="F270" s="97">
        <v>2.0099999999999998</v>
      </c>
      <c r="G270" s="97"/>
      <c r="H270" s="95" t="s">
        <v>1007</v>
      </c>
      <c r="I270" s="98" t="s">
        <v>644</v>
      </c>
    </row>
    <row r="271" spans="1:9" ht="33" x14ac:dyDescent="0.25">
      <c r="A271" s="93" t="s">
        <v>1010</v>
      </c>
      <c r="B271" s="109" t="s">
        <v>644</v>
      </c>
      <c r="C271" s="94" t="s">
        <v>771</v>
      </c>
      <c r="D271" s="95" t="s">
        <v>689</v>
      </c>
      <c r="E271" s="96">
        <v>1.61</v>
      </c>
      <c r="F271" s="97">
        <v>1.58</v>
      </c>
      <c r="G271" s="97"/>
      <c r="H271" s="95" t="s">
        <v>1003</v>
      </c>
      <c r="I271" s="98" t="s">
        <v>644</v>
      </c>
    </row>
    <row r="272" spans="1:9" ht="33" x14ac:dyDescent="0.25">
      <c r="A272" s="93" t="s">
        <v>1011</v>
      </c>
      <c r="B272" s="109" t="s">
        <v>644</v>
      </c>
      <c r="C272" s="94" t="s">
        <v>1005</v>
      </c>
      <c r="D272" s="95" t="s">
        <v>689</v>
      </c>
      <c r="E272" s="96">
        <v>1.26</v>
      </c>
      <c r="F272" s="97">
        <v>1.23</v>
      </c>
      <c r="G272" s="97"/>
      <c r="H272" s="95" t="s">
        <v>1003</v>
      </c>
      <c r="I272" s="98" t="s">
        <v>644</v>
      </c>
    </row>
    <row r="273" spans="1:9" ht="33" x14ac:dyDescent="0.25">
      <c r="A273" s="93" t="s">
        <v>1012</v>
      </c>
      <c r="B273" s="109" t="s">
        <v>644</v>
      </c>
      <c r="C273" s="94" t="s">
        <v>1013</v>
      </c>
      <c r="D273" s="95" t="s">
        <v>689</v>
      </c>
      <c r="E273" s="96">
        <v>1.91</v>
      </c>
      <c r="F273" s="97">
        <v>1.88</v>
      </c>
      <c r="G273" s="97"/>
      <c r="H273" s="95" t="s">
        <v>1003</v>
      </c>
      <c r="I273" s="98" t="s">
        <v>644</v>
      </c>
    </row>
    <row r="274" spans="1:9" ht="16.5" x14ac:dyDescent="0.25">
      <c r="A274" s="93" t="s">
        <v>1014</v>
      </c>
      <c r="B274" s="109" t="s">
        <v>644</v>
      </c>
      <c r="C274" s="94" t="s">
        <v>1015</v>
      </c>
      <c r="D274" s="95" t="s">
        <v>707</v>
      </c>
      <c r="E274" s="96">
        <v>19.13</v>
      </c>
      <c r="F274" s="97">
        <v>19.03</v>
      </c>
      <c r="G274" s="97"/>
      <c r="H274" s="95" t="s">
        <v>690</v>
      </c>
      <c r="I274" s="98" t="s">
        <v>644</v>
      </c>
    </row>
    <row r="275" spans="1:9" ht="16.5" x14ac:dyDescent="0.25">
      <c r="A275" s="93" t="s">
        <v>1016</v>
      </c>
      <c r="B275" s="109" t="s">
        <v>644</v>
      </c>
      <c r="C275" s="94" t="s">
        <v>1017</v>
      </c>
      <c r="D275" s="95" t="s">
        <v>707</v>
      </c>
      <c r="E275" s="96">
        <v>19.13</v>
      </c>
      <c r="F275" s="97">
        <v>19.03</v>
      </c>
      <c r="G275" s="97"/>
      <c r="H275" s="95" t="s">
        <v>690</v>
      </c>
      <c r="I275" s="98" t="s">
        <v>644</v>
      </c>
    </row>
    <row r="276" spans="1:9" ht="33" x14ac:dyDescent="0.25">
      <c r="A276" s="93" t="s">
        <v>1018</v>
      </c>
      <c r="B276" s="109" t="s">
        <v>644</v>
      </c>
      <c r="C276" s="94" t="s">
        <v>752</v>
      </c>
      <c r="D276" s="95" t="s">
        <v>681</v>
      </c>
      <c r="E276" s="96">
        <v>3.42</v>
      </c>
      <c r="F276" s="97">
        <v>3.39</v>
      </c>
      <c r="G276" s="97"/>
      <c r="H276" s="95" t="s">
        <v>690</v>
      </c>
      <c r="I276" s="98" t="s">
        <v>644</v>
      </c>
    </row>
    <row r="277" spans="1:9" ht="33" x14ac:dyDescent="0.25">
      <c r="A277" s="93" t="s">
        <v>1019</v>
      </c>
      <c r="B277" s="109" t="s">
        <v>644</v>
      </c>
      <c r="C277" s="94" t="s">
        <v>754</v>
      </c>
      <c r="D277" s="95" t="s">
        <v>681</v>
      </c>
      <c r="E277" s="96">
        <v>4.93</v>
      </c>
      <c r="F277" s="97">
        <v>4.9000000000000004</v>
      </c>
      <c r="G277" s="97"/>
      <c r="H277" s="95" t="s">
        <v>1020</v>
      </c>
      <c r="I277" s="98" t="s">
        <v>644</v>
      </c>
    </row>
    <row r="278" spans="1:9" ht="33" x14ac:dyDescent="0.25">
      <c r="A278" s="93" t="s">
        <v>1021</v>
      </c>
      <c r="B278" s="109" t="s">
        <v>644</v>
      </c>
      <c r="C278" s="94" t="s">
        <v>1022</v>
      </c>
      <c r="D278" s="95" t="s">
        <v>681</v>
      </c>
      <c r="E278" s="96">
        <v>5.99</v>
      </c>
      <c r="F278" s="97">
        <v>5.96</v>
      </c>
      <c r="G278" s="97"/>
      <c r="H278" s="95" t="s">
        <v>1023</v>
      </c>
      <c r="I278" s="98" t="s">
        <v>644</v>
      </c>
    </row>
    <row r="279" spans="1:9" ht="33" x14ac:dyDescent="0.25">
      <c r="A279" s="93" t="s">
        <v>1024</v>
      </c>
      <c r="B279" s="109" t="s">
        <v>644</v>
      </c>
      <c r="C279" s="94" t="s">
        <v>1025</v>
      </c>
      <c r="D279" s="95" t="s">
        <v>681</v>
      </c>
      <c r="E279" s="96">
        <v>4.93</v>
      </c>
      <c r="F279" s="97">
        <v>4.9000000000000004</v>
      </c>
      <c r="G279" s="97"/>
      <c r="H279" s="95" t="s">
        <v>1020</v>
      </c>
      <c r="I279" s="98" t="s">
        <v>644</v>
      </c>
    </row>
    <row r="280" spans="1:9" ht="33" x14ac:dyDescent="0.25">
      <c r="A280" s="93" t="s">
        <v>1026</v>
      </c>
      <c r="B280" s="109" t="s">
        <v>644</v>
      </c>
      <c r="C280" s="94" t="s">
        <v>717</v>
      </c>
      <c r="D280" s="95" t="s">
        <v>681</v>
      </c>
      <c r="E280" s="96">
        <v>2.2999999999999998</v>
      </c>
      <c r="F280" s="97"/>
      <c r="G280" s="97"/>
      <c r="H280" s="95" t="s">
        <v>690</v>
      </c>
      <c r="I280" s="98" t="s">
        <v>644</v>
      </c>
    </row>
    <row r="281" spans="1:9" ht="33" x14ac:dyDescent="0.25">
      <c r="A281" s="93" t="s">
        <v>1027</v>
      </c>
      <c r="B281" s="109" t="s">
        <v>644</v>
      </c>
      <c r="C281" s="94" t="s">
        <v>1028</v>
      </c>
      <c r="D281" s="95" t="s">
        <v>681</v>
      </c>
      <c r="E281" s="96">
        <v>1.3</v>
      </c>
      <c r="F281" s="97"/>
      <c r="G281" s="97"/>
      <c r="H281" s="95" t="s">
        <v>1029</v>
      </c>
      <c r="I281" s="98" t="s">
        <v>644</v>
      </c>
    </row>
    <row r="282" spans="1:9" ht="49.5" x14ac:dyDescent="0.25">
      <c r="A282" s="93" t="s">
        <v>1030</v>
      </c>
      <c r="B282" s="109" t="s">
        <v>644</v>
      </c>
      <c r="C282" s="94" t="s">
        <v>1028</v>
      </c>
      <c r="D282" s="95" t="s">
        <v>681</v>
      </c>
      <c r="E282" s="96">
        <v>1.3</v>
      </c>
      <c r="F282" s="97"/>
      <c r="G282" s="97"/>
      <c r="H282" s="95" t="s">
        <v>1031</v>
      </c>
      <c r="I282" s="98" t="s">
        <v>644</v>
      </c>
    </row>
    <row r="283" spans="1:9" ht="16.5" x14ac:dyDescent="0.25">
      <c r="A283" s="93" t="s">
        <v>1032</v>
      </c>
      <c r="B283" s="109" t="s">
        <v>644</v>
      </c>
      <c r="C283" s="94" t="s">
        <v>1033</v>
      </c>
      <c r="D283" s="95" t="s">
        <v>681</v>
      </c>
      <c r="E283" s="96">
        <v>3.57</v>
      </c>
      <c r="F283" s="97">
        <v>3.54</v>
      </c>
      <c r="G283" s="97"/>
      <c r="H283" s="95" t="s">
        <v>1034</v>
      </c>
      <c r="I283" s="98" t="s">
        <v>644</v>
      </c>
    </row>
    <row r="284" spans="1:9" ht="16.5" x14ac:dyDescent="0.25">
      <c r="A284" s="93" t="s">
        <v>1035</v>
      </c>
      <c r="B284" s="109" t="s">
        <v>644</v>
      </c>
      <c r="C284" s="94" t="s">
        <v>1036</v>
      </c>
      <c r="D284" s="95" t="s">
        <v>681</v>
      </c>
      <c r="E284" s="96">
        <v>2.57</v>
      </c>
      <c r="F284" s="97">
        <v>2.54</v>
      </c>
      <c r="G284" s="97"/>
      <c r="H284" s="95" t="s">
        <v>715</v>
      </c>
      <c r="I284" s="98" t="s">
        <v>644</v>
      </c>
    </row>
    <row r="285" spans="1:9" ht="16.5" x14ac:dyDescent="0.25">
      <c r="A285" s="93" t="s">
        <v>1037</v>
      </c>
      <c r="B285" s="109" t="s">
        <v>644</v>
      </c>
      <c r="C285" s="94" t="s">
        <v>680</v>
      </c>
      <c r="D285" s="95" t="s">
        <v>681</v>
      </c>
      <c r="E285" s="96">
        <v>3.83</v>
      </c>
      <c r="F285" s="97">
        <v>3.8</v>
      </c>
      <c r="G285" s="97"/>
      <c r="H285" s="95" t="s">
        <v>1034</v>
      </c>
      <c r="I285" s="98" t="s">
        <v>644</v>
      </c>
    </row>
    <row r="286" spans="1:9" ht="16.5" x14ac:dyDescent="0.25">
      <c r="A286" s="93" t="s">
        <v>1038</v>
      </c>
      <c r="B286" s="109" t="s">
        <v>644</v>
      </c>
      <c r="C286" s="94" t="s">
        <v>895</v>
      </c>
      <c r="D286" s="95" t="s">
        <v>681</v>
      </c>
      <c r="E286" s="96">
        <v>2.17</v>
      </c>
      <c r="F286" s="97">
        <v>2.13</v>
      </c>
      <c r="G286" s="97"/>
      <c r="H286" s="95" t="s">
        <v>690</v>
      </c>
      <c r="I286" s="98" t="s">
        <v>644</v>
      </c>
    </row>
    <row r="287" spans="1:9" ht="16.5" x14ac:dyDescent="0.25">
      <c r="A287" s="93" t="s">
        <v>1039</v>
      </c>
      <c r="B287" s="109" t="s">
        <v>644</v>
      </c>
      <c r="C287" s="94" t="s">
        <v>895</v>
      </c>
      <c r="D287" s="95" t="s">
        <v>681</v>
      </c>
      <c r="E287" s="96">
        <v>2.27</v>
      </c>
      <c r="F287" s="97">
        <v>2.2400000000000002</v>
      </c>
      <c r="G287" s="97"/>
      <c r="H287" s="95" t="s">
        <v>690</v>
      </c>
      <c r="I287" s="98" t="s">
        <v>644</v>
      </c>
    </row>
    <row r="288" spans="1:9" ht="33" x14ac:dyDescent="0.25">
      <c r="A288" s="93" t="s">
        <v>1040</v>
      </c>
      <c r="B288" s="109" t="s">
        <v>644</v>
      </c>
      <c r="C288" s="94" t="s">
        <v>752</v>
      </c>
      <c r="D288" s="95" t="s">
        <v>681</v>
      </c>
      <c r="E288" s="96">
        <v>4.68</v>
      </c>
      <c r="F288" s="97">
        <v>4.6500000000000004</v>
      </c>
      <c r="G288" s="97"/>
      <c r="H288" s="95" t="s">
        <v>715</v>
      </c>
      <c r="I288" s="98" t="s">
        <v>644</v>
      </c>
    </row>
    <row r="289" spans="1:9" ht="33" x14ac:dyDescent="0.25">
      <c r="A289" s="93" t="s">
        <v>1041</v>
      </c>
      <c r="B289" s="109" t="s">
        <v>644</v>
      </c>
      <c r="C289" s="94" t="s">
        <v>1042</v>
      </c>
      <c r="D289" s="95" t="s">
        <v>681</v>
      </c>
      <c r="E289" s="96">
        <v>4.2300000000000004</v>
      </c>
      <c r="F289" s="97">
        <v>4.2</v>
      </c>
      <c r="G289" s="97"/>
      <c r="H289" s="95" t="s">
        <v>715</v>
      </c>
      <c r="I289" s="98" t="s">
        <v>644</v>
      </c>
    </row>
    <row r="290" spans="1:9" ht="33" x14ac:dyDescent="0.25">
      <c r="A290" s="93" t="s">
        <v>1043</v>
      </c>
      <c r="B290" s="109" t="s">
        <v>644</v>
      </c>
      <c r="C290" s="94" t="s">
        <v>1042</v>
      </c>
      <c r="D290" s="95" t="s">
        <v>681</v>
      </c>
      <c r="E290" s="96">
        <v>5.44</v>
      </c>
      <c r="F290" s="97">
        <v>5.41</v>
      </c>
      <c r="G290" s="97"/>
      <c r="H290" s="95" t="s">
        <v>715</v>
      </c>
      <c r="I290" s="98" t="s">
        <v>644</v>
      </c>
    </row>
    <row r="291" spans="1:9" ht="33" x14ac:dyDescent="0.25">
      <c r="A291" s="93" t="s">
        <v>1044</v>
      </c>
      <c r="B291" s="109" t="s">
        <v>644</v>
      </c>
      <c r="C291" s="94" t="s">
        <v>1042</v>
      </c>
      <c r="D291" s="95" t="s">
        <v>681</v>
      </c>
      <c r="E291" s="96">
        <v>5.24</v>
      </c>
      <c r="F291" s="97">
        <v>5.21</v>
      </c>
      <c r="G291" s="97"/>
      <c r="H291" s="95" t="s">
        <v>715</v>
      </c>
      <c r="I291" s="98" t="s">
        <v>644</v>
      </c>
    </row>
    <row r="292" spans="1:9" ht="16.5" x14ac:dyDescent="0.25">
      <c r="A292" s="93" t="s">
        <v>1045</v>
      </c>
      <c r="B292" s="109" t="s">
        <v>644</v>
      </c>
      <c r="C292" s="94" t="s">
        <v>719</v>
      </c>
      <c r="D292" s="95" t="s">
        <v>681</v>
      </c>
      <c r="E292" s="96">
        <v>3.22</v>
      </c>
      <c r="F292" s="97">
        <v>3.19</v>
      </c>
      <c r="G292" s="97"/>
      <c r="H292" s="95" t="s">
        <v>693</v>
      </c>
      <c r="I292" s="98" t="s">
        <v>644</v>
      </c>
    </row>
    <row r="293" spans="1:9" ht="16.5" x14ac:dyDescent="0.25">
      <c r="A293" s="93" t="s">
        <v>1046</v>
      </c>
      <c r="B293" s="109" t="s">
        <v>644</v>
      </c>
      <c r="C293" s="94" t="s">
        <v>719</v>
      </c>
      <c r="D293" s="95" t="s">
        <v>681</v>
      </c>
      <c r="E293" s="96">
        <v>3.37</v>
      </c>
      <c r="F293" s="97">
        <v>3.34</v>
      </c>
      <c r="G293" s="97"/>
      <c r="H293" s="95" t="s">
        <v>693</v>
      </c>
      <c r="I293" s="98" t="s">
        <v>644</v>
      </c>
    </row>
    <row r="294" spans="1:9" ht="16.5" x14ac:dyDescent="0.25">
      <c r="A294" s="93" t="s">
        <v>1047</v>
      </c>
      <c r="B294" s="109" t="s">
        <v>644</v>
      </c>
      <c r="C294" s="94" t="s">
        <v>719</v>
      </c>
      <c r="D294" s="95" t="s">
        <v>681</v>
      </c>
      <c r="E294" s="96">
        <v>3.22</v>
      </c>
      <c r="F294" s="97">
        <v>3.19</v>
      </c>
      <c r="G294" s="97"/>
      <c r="H294" s="95" t="s">
        <v>693</v>
      </c>
      <c r="I294" s="98" t="s">
        <v>644</v>
      </c>
    </row>
    <row r="295" spans="1:9" ht="16.5" x14ac:dyDescent="0.25">
      <c r="A295" s="93" t="s">
        <v>1048</v>
      </c>
      <c r="B295" s="109" t="s">
        <v>644</v>
      </c>
      <c r="C295" s="94" t="s">
        <v>719</v>
      </c>
      <c r="D295" s="95" t="s">
        <v>681</v>
      </c>
      <c r="E295" s="96">
        <v>3.12</v>
      </c>
      <c r="F295" s="97">
        <v>3.09</v>
      </c>
      <c r="G295" s="97"/>
      <c r="H295" s="95" t="s">
        <v>693</v>
      </c>
      <c r="I295" s="98" t="s">
        <v>644</v>
      </c>
    </row>
    <row r="296" spans="1:9" ht="33" x14ac:dyDescent="0.25">
      <c r="A296" s="93" t="s">
        <v>1049</v>
      </c>
      <c r="B296" s="109" t="s">
        <v>644</v>
      </c>
      <c r="C296" s="94" t="s">
        <v>680</v>
      </c>
      <c r="D296" s="95" t="s">
        <v>681</v>
      </c>
      <c r="E296" s="96">
        <v>8.2100000000000009</v>
      </c>
      <c r="F296" s="97">
        <v>8.18</v>
      </c>
      <c r="G296" s="97"/>
      <c r="H296" s="95" t="s">
        <v>1050</v>
      </c>
      <c r="I296" s="98" t="s">
        <v>644</v>
      </c>
    </row>
    <row r="297" spans="1:9" ht="33" x14ac:dyDescent="0.25">
      <c r="A297" s="93" t="s">
        <v>1051</v>
      </c>
      <c r="B297" s="109" t="s">
        <v>644</v>
      </c>
      <c r="C297" s="94" t="s">
        <v>1052</v>
      </c>
      <c r="D297" s="95" t="s">
        <v>681</v>
      </c>
      <c r="E297" s="96">
        <v>8.06</v>
      </c>
      <c r="F297" s="97">
        <v>8.0299999999999994</v>
      </c>
      <c r="G297" s="97"/>
      <c r="H297" s="95" t="s">
        <v>1050</v>
      </c>
      <c r="I297" s="98" t="s">
        <v>644</v>
      </c>
    </row>
    <row r="298" spans="1:9" ht="33" x14ac:dyDescent="0.25">
      <c r="A298" s="93" t="s">
        <v>1053</v>
      </c>
      <c r="B298" s="109" t="s">
        <v>644</v>
      </c>
      <c r="C298" s="94" t="s">
        <v>734</v>
      </c>
      <c r="D298" s="95" t="s">
        <v>681</v>
      </c>
      <c r="E298" s="96">
        <v>8.06</v>
      </c>
      <c r="F298" s="97">
        <v>8.0299999999999994</v>
      </c>
      <c r="G298" s="97"/>
      <c r="H298" s="95" t="s">
        <v>1054</v>
      </c>
      <c r="I298" s="98" t="s">
        <v>644</v>
      </c>
    </row>
    <row r="299" spans="1:9" ht="33" x14ac:dyDescent="0.25">
      <c r="A299" s="93" t="s">
        <v>1055</v>
      </c>
      <c r="B299" s="109" t="s">
        <v>644</v>
      </c>
      <c r="C299" s="94" t="s">
        <v>895</v>
      </c>
      <c r="D299" s="95" t="s">
        <v>681</v>
      </c>
      <c r="E299" s="96">
        <v>8.26</v>
      </c>
      <c r="F299" s="97">
        <v>8.23</v>
      </c>
      <c r="G299" s="97"/>
      <c r="H299" s="95" t="s">
        <v>1029</v>
      </c>
      <c r="I299" s="98" t="s">
        <v>644</v>
      </c>
    </row>
    <row r="300" spans="1:9" ht="33" x14ac:dyDescent="0.25">
      <c r="A300" s="93" t="s">
        <v>1056</v>
      </c>
      <c r="B300" s="109" t="s">
        <v>644</v>
      </c>
      <c r="C300" s="94" t="s">
        <v>895</v>
      </c>
      <c r="D300" s="95" t="s">
        <v>681</v>
      </c>
      <c r="E300" s="96">
        <v>8.26</v>
      </c>
      <c r="F300" s="97">
        <v>8.23</v>
      </c>
      <c r="G300" s="97"/>
      <c r="H300" s="95" t="s">
        <v>1029</v>
      </c>
      <c r="I300" s="98" t="s">
        <v>644</v>
      </c>
    </row>
    <row r="301" spans="1:9" ht="33" x14ac:dyDescent="0.25">
      <c r="A301" s="93" t="s">
        <v>1057</v>
      </c>
      <c r="B301" s="109" t="s">
        <v>644</v>
      </c>
      <c r="C301" s="94" t="s">
        <v>692</v>
      </c>
      <c r="D301" s="95" t="s">
        <v>707</v>
      </c>
      <c r="E301" s="96">
        <v>14.2</v>
      </c>
      <c r="F301" s="97">
        <v>14.1</v>
      </c>
      <c r="G301" s="97"/>
      <c r="H301" s="95" t="s">
        <v>1034</v>
      </c>
      <c r="I301" s="98" t="s">
        <v>644</v>
      </c>
    </row>
    <row r="302" spans="1:9" ht="33" x14ac:dyDescent="0.25">
      <c r="A302" s="93" t="s">
        <v>1058</v>
      </c>
      <c r="B302" s="109" t="s">
        <v>644</v>
      </c>
      <c r="C302" s="94" t="s">
        <v>1013</v>
      </c>
      <c r="D302" s="95" t="s">
        <v>707</v>
      </c>
      <c r="E302" s="96">
        <v>11.08</v>
      </c>
      <c r="F302" s="97">
        <v>10.98</v>
      </c>
      <c r="G302" s="97"/>
      <c r="H302" s="95" t="s">
        <v>1059</v>
      </c>
      <c r="I302" s="98" t="s">
        <v>644</v>
      </c>
    </row>
    <row r="303" spans="1:9" ht="33" x14ac:dyDescent="0.25">
      <c r="A303" s="93" t="s">
        <v>1060</v>
      </c>
      <c r="B303" s="109" t="s">
        <v>644</v>
      </c>
      <c r="C303" s="94" t="s">
        <v>1013</v>
      </c>
      <c r="D303" s="95" t="s">
        <v>689</v>
      </c>
      <c r="E303" s="96">
        <v>2.72</v>
      </c>
      <c r="F303" s="97">
        <v>2.69</v>
      </c>
      <c r="G303" s="97"/>
      <c r="H303" s="95" t="s">
        <v>1061</v>
      </c>
      <c r="I303" s="98" t="s">
        <v>644</v>
      </c>
    </row>
    <row r="304" spans="1:9" ht="16.5" x14ac:dyDescent="0.25">
      <c r="A304" s="93" t="s">
        <v>1062</v>
      </c>
      <c r="B304" s="109" t="s">
        <v>644</v>
      </c>
      <c r="C304" s="94" t="s">
        <v>1063</v>
      </c>
      <c r="D304" s="95" t="s">
        <v>681</v>
      </c>
      <c r="E304" s="96">
        <v>3.37</v>
      </c>
      <c r="F304" s="97">
        <v>3.34</v>
      </c>
      <c r="G304" s="97"/>
      <c r="H304" s="95" t="s">
        <v>690</v>
      </c>
      <c r="I304" s="98" t="s">
        <v>644</v>
      </c>
    </row>
    <row r="305" spans="1:9" ht="33" x14ac:dyDescent="0.25">
      <c r="A305" s="93" t="s">
        <v>1064</v>
      </c>
      <c r="B305" s="109" t="s">
        <v>644</v>
      </c>
      <c r="C305" s="94" t="s">
        <v>1065</v>
      </c>
      <c r="D305" s="95" t="s">
        <v>681</v>
      </c>
      <c r="E305" s="96">
        <v>1.41</v>
      </c>
      <c r="F305" s="97">
        <v>1.38</v>
      </c>
      <c r="G305" s="97"/>
      <c r="H305" s="95" t="s">
        <v>690</v>
      </c>
      <c r="I305" s="98" t="s">
        <v>644</v>
      </c>
    </row>
    <row r="306" spans="1:9" ht="33" x14ac:dyDescent="0.25">
      <c r="A306" s="93" t="s">
        <v>1066</v>
      </c>
      <c r="B306" s="109" t="s">
        <v>644</v>
      </c>
      <c r="C306" s="94" t="s">
        <v>752</v>
      </c>
      <c r="D306" s="95" t="s">
        <v>681</v>
      </c>
      <c r="E306" s="96">
        <v>2.62</v>
      </c>
      <c r="F306" s="97">
        <v>2.59</v>
      </c>
      <c r="G306" s="97"/>
      <c r="H306" s="95" t="s">
        <v>693</v>
      </c>
      <c r="I306" s="98" t="s">
        <v>644</v>
      </c>
    </row>
    <row r="307" spans="1:9" ht="33" x14ac:dyDescent="0.25">
      <c r="A307" s="93" t="s">
        <v>1067</v>
      </c>
      <c r="B307" s="109" t="s">
        <v>644</v>
      </c>
      <c r="C307" s="94" t="s">
        <v>752</v>
      </c>
      <c r="D307" s="95" t="s">
        <v>681</v>
      </c>
      <c r="E307" s="96">
        <v>2.27</v>
      </c>
      <c r="F307" s="97">
        <v>2.2400000000000002</v>
      </c>
      <c r="G307" s="97"/>
      <c r="H307" s="95" t="s">
        <v>693</v>
      </c>
      <c r="I307" s="98" t="s">
        <v>644</v>
      </c>
    </row>
    <row r="308" spans="1:9" ht="33" x14ac:dyDescent="0.25">
      <c r="A308" s="93" t="s">
        <v>1068</v>
      </c>
      <c r="B308" s="109" t="s">
        <v>644</v>
      </c>
      <c r="C308" s="94" t="s">
        <v>752</v>
      </c>
      <c r="D308" s="95" t="s">
        <v>681</v>
      </c>
      <c r="E308" s="96">
        <v>2.27</v>
      </c>
      <c r="F308" s="97">
        <v>2.2400000000000002</v>
      </c>
      <c r="G308" s="97"/>
      <c r="H308" s="95" t="s">
        <v>693</v>
      </c>
      <c r="I308" s="98" t="s">
        <v>644</v>
      </c>
    </row>
    <row r="309" spans="1:9" ht="33" x14ac:dyDescent="0.25">
      <c r="A309" s="99" t="s">
        <v>1069</v>
      </c>
      <c r="B309" s="110" t="s">
        <v>644</v>
      </c>
      <c r="C309" s="100" t="s">
        <v>752</v>
      </c>
      <c r="D309" s="101" t="s">
        <v>681</v>
      </c>
      <c r="E309" s="102">
        <v>1.61</v>
      </c>
      <c r="F309" s="111">
        <v>1.58</v>
      </c>
      <c r="G309" s="111"/>
      <c r="H309" s="101" t="s">
        <v>693</v>
      </c>
      <c r="I309" s="103" t="s">
        <v>644</v>
      </c>
    </row>
    <row r="310" spans="1:9" ht="20.25" x14ac:dyDescent="0.3">
      <c r="A310" s="130" t="s">
        <v>1070</v>
      </c>
      <c r="B310" s="130"/>
      <c r="C310" s="130"/>
      <c r="D310" s="130"/>
      <c r="E310" s="130"/>
      <c r="F310" s="130"/>
      <c r="G310" s="130"/>
      <c r="H310" s="130"/>
      <c r="I310" s="130"/>
    </row>
    <row r="311" spans="1:9" ht="33" x14ac:dyDescent="0.25">
      <c r="A311" s="93" t="s">
        <v>1071</v>
      </c>
      <c r="B311" s="109" t="s">
        <v>644</v>
      </c>
      <c r="C311" s="94" t="s">
        <v>680</v>
      </c>
      <c r="D311" s="95" t="s">
        <v>681</v>
      </c>
      <c r="E311" s="96">
        <v>2.52</v>
      </c>
      <c r="F311" s="97">
        <v>2.4900000000000002</v>
      </c>
      <c r="G311" s="97"/>
      <c r="H311" s="95" t="s">
        <v>690</v>
      </c>
      <c r="I311" s="98" t="s">
        <v>644</v>
      </c>
    </row>
    <row r="312" spans="1:9" ht="33" x14ac:dyDescent="0.25">
      <c r="A312" s="93" t="s">
        <v>1072</v>
      </c>
      <c r="B312" s="109" t="s">
        <v>644</v>
      </c>
      <c r="C312" s="94" t="s">
        <v>680</v>
      </c>
      <c r="D312" s="95" t="s">
        <v>681</v>
      </c>
      <c r="E312" s="96">
        <v>4.28</v>
      </c>
      <c r="F312" s="97">
        <v>4.25</v>
      </c>
      <c r="G312" s="97"/>
      <c r="H312" s="95" t="s">
        <v>1073</v>
      </c>
      <c r="I312" s="98" t="s">
        <v>644</v>
      </c>
    </row>
    <row r="313" spans="1:9" ht="33" x14ac:dyDescent="0.25">
      <c r="A313" s="93" t="s">
        <v>1074</v>
      </c>
      <c r="B313" s="109" t="s">
        <v>644</v>
      </c>
      <c r="C313" s="94" t="s">
        <v>680</v>
      </c>
      <c r="D313" s="95" t="s">
        <v>681</v>
      </c>
      <c r="E313" s="96">
        <v>6.75</v>
      </c>
      <c r="F313" s="97">
        <v>6.72</v>
      </c>
      <c r="G313" s="97"/>
      <c r="H313" s="95" t="s">
        <v>1075</v>
      </c>
      <c r="I313" s="98" t="s">
        <v>644</v>
      </c>
    </row>
    <row r="314" spans="1:9" ht="16.5" x14ac:dyDescent="0.25">
      <c r="A314" s="93" t="s">
        <v>1076</v>
      </c>
      <c r="B314" s="109" t="s">
        <v>644</v>
      </c>
      <c r="C314" s="94" t="s">
        <v>680</v>
      </c>
      <c r="D314" s="95" t="s">
        <v>681</v>
      </c>
      <c r="E314" s="96">
        <v>6.44</v>
      </c>
      <c r="F314" s="97">
        <v>6.41</v>
      </c>
      <c r="G314" s="97"/>
      <c r="H314" s="95" t="s">
        <v>715</v>
      </c>
      <c r="I314" s="98" t="s">
        <v>644</v>
      </c>
    </row>
    <row r="315" spans="1:9" ht="49.5" x14ac:dyDescent="0.25">
      <c r="A315" s="93" t="s">
        <v>1077</v>
      </c>
      <c r="B315" s="109" t="s">
        <v>644</v>
      </c>
      <c r="C315" s="94" t="s">
        <v>680</v>
      </c>
      <c r="D315" s="95" t="s">
        <v>681</v>
      </c>
      <c r="E315" s="96">
        <v>4.43</v>
      </c>
      <c r="F315" s="97">
        <v>4.4000000000000004</v>
      </c>
      <c r="G315" s="97"/>
      <c r="H315" s="95" t="s">
        <v>693</v>
      </c>
      <c r="I315" s="98" t="s">
        <v>644</v>
      </c>
    </row>
    <row r="316" spans="1:9" ht="49.5" x14ac:dyDescent="0.25">
      <c r="A316" s="93" t="s">
        <v>1078</v>
      </c>
      <c r="B316" s="109" t="s">
        <v>644</v>
      </c>
      <c r="C316" s="94" t="s">
        <v>680</v>
      </c>
      <c r="D316" s="95" t="s">
        <v>681</v>
      </c>
      <c r="E316" s="96">
        <v>4.93</v>
      </c>
      <c r="F316" s="97">
        <v>4.9000000000000004</v>
      </c>
      <c r="G316" s="97"/>
      <c r="H316" s="95" t="s">
        <v>693</v>
      </c>
      <c r="I316" s="98" t="s">
        <v>644</v>
      </c>
    </row>
    <row r="317" spans="1:9" ht="49.5" x14ac:dyDescent="0.25">
      <c r="A317" s="93" t="s">
        <v>1079</v>
      </c>
      <c r="B317" s="109" t="s">
        <v>644</v>
      </c>
      <c r="C317" s="94" t="s">
        <v>680</v>
      </c>
      <c r="D317" s="95" t="s">
        <v>681</v>
      </c>
      <c r="E317" s="96">
        <v>5.44</v>
      </c>
      <c r="F317" s="97">
        <v>5.41</v>
      </c>
      <c r="G317" s="97"/>
      <c r="H317" s="95" t="s">
        <v>693</v>
      </c>
      <c r="I317" s="98" t="s">
        <v>644</v>
      </c>
    </row>
    <row r="318" spans="1:9" ht="33" x14ac:dyDescent="0.25">
      <c r="A318" s="93" t="s">
        <v>1080</v>
      </c>
      <c r="B318" s="109" t="s">
        <v>644</v>
      </c>
      <c r="C318" s="94" t="s">
        <v>680</v>
      </c>
      <c r="D318" s="95" t="s">
        <v>681</v>
      </c>
      <c r="E318" s="96">
        <v>5.09</v>
      </c>
      <c r="F318" s="97">
        <v>5.0599999999999996</v>
      </c>
      <c r="G318" s="97"/>
      <c r="H318" s="95" t="s">
        <v>693</v>
      </c>
      <c r="I318" s="98" t="s">
        <v>644</v>
      </c>
    </row>
    <row r="319" spans="1:9" ht="33" x14ac:dyDescent="0.25">
      <c r="A319" s="93" t="s">
        <v>1081</v>
      </c>
      <c r="B319" s="109" t="s">
        <v>644</v>
      </c>
      <c r="C319" s="94" t="s">
        <v>680</v>
      </c>
      <c r="D319" s="95" t="s">
        <v>681</v>
      </c>
      <c r="E319" s="96">
        <v>4.7300000000000004</v>
      </c>
      <c r="F319" s="97">
        <v>4.7</v>
      </c>
      <c r="G319" s="97"/>
      <c r="H319" s="95" t="s">
        <v>693</v>
      </c>
      <c r="I319" s="98" t="s">
        <v>644</v>
      </c>
    </row>
    <row r="320" spans="1:9" ht="49.5" x14ac:dyDescent="0.25">
      <c r="A320" s="99" t="s">
        <v>1082</v>
      </c>
      <c r="B320" s="110" t="s">
        <v>644</v>
      </c>
      <c r="C320" s="100" t="s">
        <v>680</v>
      </c>
      <c r="D320" s="101" t="s">
        <v>681</v>
      </c>
      <c r="E320" s="102">
        <v>5.44</v>
      </c>
      <c r="F320" s="111">
        <v>5.41</v>
      </c>
      <c r="G320" s="111"/>
      <c r="H320" s="101" t="s">
        <v>693</v>
      </c>
      <c r="I320" s="103" t="s">
        <v>644</v>
      </c>
    </row>
    <row r="321" spans="1:9" ht="20.25" x14ac:dyDescent="0.3">
      <c r="A321" s="130" t="s">
        <v>1083</v>
      </c>
      <c r="B321" s="130"/>
      <c r="C321" s="130"/>
      <c r="D321" s="130"/>
      <c r="E321" s="130"/>
      <c r="F321" s="130"/>
      <c r="G321" s="130"/>
      <c r="H321" s="130"/>
      <c r="I321" s="130"/>
    </row>
    <row r="322" spans="1:9" ht="66" x14ac:dyDescent="0.25">
      <c r="A322" s="93" t="s">
        <v>1084</v>
      </c>
      <c r="B322" s="109" t="s">
        <v>644</v>
      </c>
      <c r="C322" s="94" t="s">
        <v>752</v>
      </c>
      <c r="D322" s="95" t="s">
        <v>681</v>
      </c>
      <c r="E322" s="96">
        <v>4.1399999999999997</v>
      </c>
      <c r="F322" s="97"/>
      <c r="G322" s="97"/>
      <c r="H322" s="95" t="s">
        <v>1085</v>
      </c>
      <c r="I322" s="98" t="s">
        <v>1086</v>
      </c>
    </row>
    <row r="323" spans="1:9" ht="33" x14ac:dyDescent="0.25">
      <c r="A323" s="93" t="s">
        <v>1087</v>
      </c>
      <c r="B323" s="109" t="s">
        <v>644</v>
      </c>
      <c r="C323" s="94" t="s">
        <v>895</v>
      </c>
      <c r="D323" s="95" t="s">
        <v>689</v>
      </c>
      <c r="E323" s="96">
        <v>9.2200000000000006</v>
      </c>
      <c r="F323" s="97"/>
      <c r="G323" s="97"/>
      <c r="H323" s="95" t="s">
        <v>1085</v>
      </c>
      <c r="I323" s="98" t="s">
        <v>1088</v>
      </c>
    </row>
    <row r="324" spans="1:9" ht="33" x14ac:dyDescent="0.25">
      <c r="A324" s="93" t="s">
        <v>1089</v>
      </c>
      <c r="B324" s="109" t="s">
        <v>644</v>
      </c>
      <c r="C324" s="94" t="s">
        <v>752</v>
      </c>
      <c r="D324" s="95" t="s">
        <v>689</v>
      </c>
      <c r="E324" s="96">
        <v>2.5299999999999998</v>
      </c>
      <c r="F324" s="97"/>
      <c r="G324" s="97"/>
      <c r="H324" s="95" t="s">
        <v>1085</v>
      </c>
      <c r="I324" s="98" t="s">
        <v>643</v>
      </c>
    </row>
    <row r="325" spans="1:9" ht="66" x14ac:dyDescent="0.25">
      <c r="A325" s="93" t="s">
        <v>1090</v>
      </c>
      <c r="B325" s="109" t="s">
        <v>644</v>
      </c>
      <c r="C325" s="94" t="s">
        <v>752</v>
      </c>
      <c r="D325" s="95" t="s">
        <v>681</v>
      </c>
      <c r="E325" s="96">
        <v>3.57</v>
      </c>
      <c r="F325" s="97"/>
      <c r="G325" s="97"/>
      <c r="H325" s="95" t="s">
        <v>1085</v>
      </c>
      <c r="I325" s="98" t="s">
        <v>1086</v>
      </c>
    </row>
    <row r="326" spans="1:9" ht="33" x14ac:dyDescent="0.25">
      <c r="A326" s="93" t="s">
        <v>1091</v>
      </c>
      <c r="B326" s="109" t="s">
        <v>644</v>
      </c>
      <c r="C326" s="94" t="s">
        <v>752</v>
      </c>
      <c r="D326" s="95" t="s">
        <v>681</v>
      </c>
      <c r="E326" s="96">
        <v>7.23</v>
      </c>
      <c r="F326" s="97"/>
      <c r="G326" s="97"/>
      <c r="H326" s="95" t="s">
        <v>1085</v>
      </c>
      <c r="I326" s="98" t="s">
        <v>1088</v>
      </c>
    </row>
    <row r="327" spans="1:9" ht="33" x14ac:dyDescent="0.25">
      <c r="A327" s="93" t="s">
        <v>1092</v>
      </c>
      <c r="B327" s="109" t="s">
        <v>644</v>
      </c>
      <c r="C327" s="94" t="s">
        <v>752</v>
      </c>
      <c r="D327" s="95" t="s">
        <v>681</v>
      </c>
      <c r="E327" s="96">
        <v>6.91</v>
      </c>
      <c r="F327" s="97"/>
      <c r="G327" s="97"/>
      <c r="H327" s="95" t="s">
        <v>1085</v>
      </c>
      <c r="I327" s="98" t="s">
        <v>1088</v>
      </c>
    </row>
    <row r="328" spans="1:9" ht="33" x14ac:dyDescent="0.25">
      <c r="A328" s="93" t="s">
        <v>1093</v>
      </c>
      <c r="B328" s="109" t="s">
        <v>644</v>
      </c>
      <c r="C328" s="94" t="s">
        <v>752</v>
      </c>
      <c r="D328" s="95" t="s">
        <v>689</v>
      </c>
      <c r="E328" s="96">
        <v>3.32</v>
      </c>
      <c r="F328" s="97"/>
      <c r="G328" s="97"/>
      <c r="H328" s="95" t="s">
        <v>1003</v>
      </c>
      <c r="I328" s="98" t="s">
        <v>1088</v>
      </c>
    </row>
    <row r="329" spans="1:9" ht="49.5" x14ac:dyDescent="0.25">
      <c r="A329" s="93" t="s">
        <v>1094</v>
      </c>
      <c r="B329" s="109" t="s">
        <v>644</v>
      </c>
      <c r="C329" s="94" t="s">
        <v>752</v>
      </c>
      <c r="D329" s="95" t="s">
        <v>689</v>
      </c>
      <c r="E329" s="96">
        <v>1.1000000000000001</v>
      </c>
      <c r="F329" s="97">
        <v>1.06</v>
      </c>
      <c r="G329" s="97"/>
      <c r="H329" s="95" t="s">
        <v>1095</v>
      </c>
      <c r="I329" s="98" t="s">
        <v>644</v>
      </c>
    </row>
    <row r="330" spans="1:9" ht="33" x14ac:dyDescent="0.25">
      <c r="A330" s="93" t="s">
        <v>1096</v>
      </c>
      <c r="B330" s="109" t="s">
        <v>644</v>
      </c>
      <c r="C330" s="94" t="s">
        <v>783</v>
      </c>
      <c r="D330" s="95" t="s">
        <v>689</v>
      </c>
      <c r="E330" s="96">
        <v>4.43</v>
      </c>
      <c r="F330" s="97"/>
      <c r="G330" s="97"/>
      <c r="H330" s="95" t="s">
        <v>682</v>
      </c>
      <c r="I330" s="98" t="s">
        <v>1088</v>
      </c>
    </row>
    <row r="331" spans="1:9" ht="33" x14ac:dyDescent="0.25">
      <c r="A331" s="93" t="s">
        <v>1097</v>
      </c>
      <c r="B331" s="109" t="s">
        <v>644</v>
      </c>
      <c r="C331" s="94" t="s">
        <v>1098</v>
      </c>
      <c r="D331" s="95" t="s">
        <v>689</v>
      </c>
      <c r="E331" s="96">
        <v>1.62</v>
      </c>
      <c r="F331" s="97"/>
      <c r="G331" s="97"/>
      <c r="H331" s="95" t="s">
        <v>1099</v>
      </c>
      <c r="I331" s="98" t="s">
        <v>643</v>
      </c>
    </row>
    <row r="332" spans="1:9" ht="33" x14ac:dyDescent="0.25">
      <c r="A332" s="93" t="s">
        <v>1100</v>
      </c>
      <c r="B332" s="109" t="s">
        <v>644</v>
      </c>
      <c r="C332" s="94" t="s">
        <v>783</v>
      </c>
      <c r="D332" s="95" t="s">
        <v>689</v>
      </c>
      <c r="E332" s="96">
        <v>3.2</v>
      </c>
      <c r="F332" s="97"/>
      <c r="G332" s="97"/>
      <c r="H332" s="95" t="s">
        <v>1099</v>
      </c>
      <c r="I332" s="98" t="s">
        <v>643</v>
      </c>
    </row>
    <row r="333" spans="1:9" ht="49.5" x14ac:dyDescent="0.25">
      <c r="A333" s="93" t="s">
        <v>1101</v>
      </c>
      <c r="B333" s="109" t="s">
        <v>644</v>
      </c>
      <c r="C333" s="94" t="s">
        <v>1102</v>
      </c>
      <c r="D333" s="95" t="s">
        <v>689</v>
      </c>
      <c r="E333" s="96">
        <v>4.91</v>
      </c>
      <c r="F333" s="97"/>
      <c r="G333" s="97"/>
      <c r="H333" s="95" t="s">
        <v>1103</v>
      </c>
      <c r="I333" s="98" t="s">
        <v>643</v>
      </c>
    </row>
    <row r="334" spans="1:9" ht="66" x14ac:dyDescent="0.25">
      <c r="A334" s="93" t="s">
        <v>1104</v>
      </c>
      <c r="B334" s="109" t="s">
        <v>644</v>
      </c>
      <c r="C334" s="94" t="s">
        <v>752</v>
      </c>
      <c r="D334" s="95" t="s">
        <v>689</v>
      </c>
      <c r="E334" s="96">
        <v>2.8</v>
      </c>
      <c r="F334" s="97"/>
      <c r="G334" s="97"/>
      <c r="H334" s="95" t="s">
        <v>1103</v>
      </c>
      <c r="I334" s="98" t="s">
        <v>1105</v>
      </c>
    </row>
    <row r="335" spans="1:9" ht="66" x14ac:dyDescent="0.25">
      <c r="A335" s="93" t="s">
        <v>1106</v>
      </c>
      <c r="B335" s="109" t="s">
        <v>644</v>
      </c>
      <c r="C335" s="94" t="s">
        <v>680</v>
      </c>
      <c r="D335" s="95" t="s">
        <v>681</v>
      </c>
      <c r="E335" s="96">
        <v>9.14</v>
      </c>
      <c r="F335" s="97"/>
      <c r="G335" s="97"/>
      <c r="H335" s="95" t="s">
        <v>1103</v>
      </c>
      <c r="I335" s="98" t="s">
        <v>1105</v>
      </c>
    </row>
    <row r="336" spans="1:9" ht="33" x14ac:dyDescent="0.25">
      <c r="A336" s="93" t="s">
        <v>1107</v>
      </c>
      <c r="B336" s="109" t="s">
        <v>644</v>
      </c>
      <c r="C336" s="94" t="s">
        <v>752</v>
      </c>
      <c r="D336" s="95" t="s">
        <v>681</v>
      </c>
      <c r="E336" s="96">
        <v>8.85</v>
      </c>
      <c r="F336" s="97"/>
      <c r="G336" s="97"/>
      <c r="H336" s="95" t="s">
        <v>1085</v>
      </c>
      <c r="I336" s="98" t="s">
        <v>643</v>
      </c>
    </row>
    <row r="337" spans="1:9" ht="49.5" x14ac:dyDescent="0.25">
      <c r="A337" s="93" t="s">
        <v>1108</v>
      </c>
      <c r="B337" s="109" t="s">
        <v>644</v>
      </c>
      <c r="C337" s="94" t="s">
        <v>752</v>
      </c>
      <c r="D337" s="95" t="s">
        <v>689</v>
      </c>
      <c r="E337" s="96">
        <v>2.74</v>
      </c>
      <c r="F337" s="97"/>
      <c r="G337" s="97"/>
      <c r="H337" s="95" t="s">
        <v>1007</v>
      </c>
      <c r="I337" s="98" t="s">
        <v>643</v>
      </c>
    </row>
    <row r="338" spans="1:9" ht="33" x14ac:dyDescent="0.25">
      <c r="A338" s="93" t="s">
        <v>1109</v>
      </c>
      <c r="B338" s="109" t="s">
        <v>644</v>
      </c>
      <c r="C338" s="94" t="s">
        <v>680</v>
      </c>
      <c r="D338" s="95" t="s">
        <v>681</v>
      </c>
      <c r="E338" s="96">
        <v>16.61</v>
      </c>
      <c r="F338" s="97"/>
      <c r="G338" s="97"/>
      <c r="H338" s="95" t="s">
        <v>1007</v>
      </c>
      <c r="I338" s="98" t="s">
        <v>643</v>
      </c>
    </row>
    <row r="339" spans="1:9" ht="115.5" x14ac:dyDescent="0.25">
      <c r="A339" s="93" t="s">
        <v>1110</v>
      </c>
      <c r="B339" s="109" t="s">
        <v>644</v>
      </c>
      <c r="C339" s="94" t="s">
        <v>719</v>
      </c>
      <c r="D339" s="95" t="s">
        <v>681</v>
      </c>
      <c r="E339" s="96">
        <v>16.809999999999999</v>
      </c>
      <c r="F339" s="97"/>
      <c r="G339" s="97"/>
      <c r="H339" s="95" t="s">
        <v>1007</v>
      </c>
      <c r="I339" s="98" t="s">
        <v>1111</v>
      </c>
    </row>
    <row r="340" spans="1:9" ht="16.5" x14ac:dyDescent="0.25">
      <c r="A340" s="99" t="s">
        <v>1112</v>
      </c>
      <c r="B340" s="110" t="s">
        <v>644</v>
      </c>
      <c r="C340" s="100" t="s">
        <v>680</v>
      </c>
      <c r="D340" s="101" t="s">
        <v>681</v>
      </c>
      <c r="E340" s="102">
        <v>7</v>
      </c>
      <c r="F340" s="111"/>
      <c r="G340" s="111"/>
      <c r="H340" s="101" t="s">
        <v>1085</v>
      </c>
      <c r="I340" s="103" t="s">
        <v>644</v>
      </c>
    </row>
    <row r="341" spans="1:9" ht="20.25" x14ac:dyDescent="0.25">
      <c r="A341" s="131" t="s">
        <v>1113</v>
      </c>
      <c r="B341" s="131"/>
      <c r="C341" s="131"/>
      <c r="D341" s="131"/>
      <c r="E341" s="131"/>
      <c r="F341" s="131"/>
      <c r="G341" s="131"/>
      <c r="H341" s="131"/>
      <c r="I341" s="131"/>
    </row>
    <row r="342" spans="1:9" ht="20.25" x14ac:dyDescent="0.3">
      <c r="A342" s="130" t="s">
        <v>1114</v>
      </c>
      <c r="B342" s="130"/>
      <c r="C342" s="130"/>
      <c r="D342" s="130"/>
      <c r="E342" s="130"/>
      <c r="F342" s="130"/>
      <c r="G342" s="130"/>
      <c r="H342" s="130"/>
      <c r="I342" s="130"/>
    </row>
    <row r="343" spans="1:9" ht="16.5" x14ac:dyDescent="0.25">
      <c r="A343" s="93" t="s">
        <v>1115</v>
      </c>
      <c r="B343" s="109" t="s">
        <v>644</v>
      </c>
      <c r="C343" s="94" t="s">
        <v>752</v>
      </c>
      <c r="D343" s="95" t="s">
        <v>707</v>
      </c>
      <c r="E343" s="96">
        <v>14.6</v>
      </c>
      <c r="F343" s="97">
        <v>14.5</v>
      </c>
      <c r="G343" s="97"/>
      <c r="H343" s="95" t="s">
        <v>693</v>
      </c>
      <c r="I343" s="98" t="s">
        <v>644</v>
      </c>
    </row>
    <row r="344" spans="1:9" ht="33" x14ac:dyDescent="0.25">
      <c r="A344" s="93" t="s">
        <v>1116</v>
      </c>
      <c r="B344" s="109" t="s">
        <v>644</v>
      </c>
      <c r="C344" s="94" t="s">
        <v>1117</v>
      </c>
      <c r="D344" s="95" t="s">
        <v>689</v>
      </c>
      <c r="E344" s="96">
        <v>3.3</v>
      </c>
      <c r="F344" s="97"/>
      <c r="G344" s="97"/>
      <c r="H344" s="95" t="s">
        <v>1003</v>
      </c>
      <c r="I344" s="98" t="s">
        <v>644</v>
      </c>
    </row>
    <row r="345" spans="1:9" ht="49.5" x14ac:dyDescent="0.25">
      <c r="A345" s="93" t="s">
        <v>1118</v>
      </c>
      <c r="B345" s="109" t="s">
        <v>644</v>
      </c>
      <c r="C345" s="94" t="s">
        <v>1117</v>
      </c>
      <c r="D345" s="95" t="s">
        <v>689</v>
      </c>
      <c r="E345" s="96">
        <v>3.15</v>
      </c>
      <c r="F345" s="97"/>
      <c r="G345" s="97"/>
      <c r="H345" s="95" t="s">
        <v>1119</v>
      </c>
      <c r="I345" s="98" t="s">
        <v>644</v>
      </c>
    </row>
    <row r="346" spans="1:9" ht="33" x14ac:dyDescent="0.25">
      <c r="A346" s="93" t="s">
        <v>1120</v>
      </c>
      <c r="B346" s="109" t="s">
        <v>644</v>
      </c>
      <c r="C346" s="94" t="s">
        <v>1117</v>
      </c>
      <c r="D346" s="95" t="s">
        <v>689</v>
      </c>
      <c r="E346" s="96">
        <v>3.05</v>
      </c>
      <c r="F346" s="97"/>
      <c r="G346" s="97"/>
      <c r="H346" s="95" t="s">
        <v>690</v>
      </c>
      <c r="I346" s="98" t="s">
        <v>644</v>
      </c>
    </row>
    <row r="347" spans="1:9" ht="33" x14ac:dyDescent="0.25">
      <c r="A347" s="93" t="s">
        <v>1121</v>
      </c>
      <c r="B347" s="109" t="s">
        <v>644</v>
      </c>
      <c r="C347" s="94" t="s">
        <v>1117</v>
      </c>
      <c r="D347" s="95" t="s">
        <v>689</v>
      </c>
      <c r="E347" s="96">
        <v>2.7</v>
      </c>
      <c r="F347" s="97"/>
      <c r="G347" s="97"/>
      <c r="H347" s="95" t="s">
        <v>693</v>
      </c>
      <c r="I347" s="98" t="s">
        <v>644</v>
      </c>
    </row>
    <row r="348" spans="1:9" ht="33" x14ac:dyDescent="0.25">
      <c r="A348" s="93" t="s">
        <v>1122</v>
      </c>
      <c r="B348" s="109" t="s">
        <v>644</v>
      </c>
      <c r="C348" s="94" t="s">
        <v>1117</v>
      </c>
      <c r="D348" s="95" t="s">
        <v>689</v>
      </c>
      <c r="E348" s="96">
        <v>3.55</v>
      </c>
      <c r="F348" s="97"/>
      <c r="G348" s="97"/>
      <c r="H348" s="95" t="s">
        <v>693</v>
      </c>
      <c r="I348" s="98" t="s">
        <v>644</v>
      </c>
    </row>
    <row r="349" spans="1:9" ht="33" x14ac:dyDescent="0.25">
      <c r="A349" s="93" t="s">
        <v>1123</v>
      </c>
      <c r="B349" s="109" t="s">
        <v>644</v>
      </c>
      <c r="C349" s="104" t="s">
        <v>1117</v>
      </c>
      <c r="D349" s="95" t="s">
        <v>689</v>
      </c>
      <c r="E349" s="96">
        <v>2.8</v>
      </c>
      <c r="F349" s="97"/>
      <c r="G349" s="97"/>
      <c r="H349" s="95" t="s">
        <v>693</v>
      </c>
      <c r="I349" s="98" t="s">
        <v>644</v>
      </c>
    </row>
    <row r="350" spans="1:9" ht="33" x14ac:dyDescent="0.25">
      <c r="A350" s="93" t="s">
        <v>1124</v>
      </c>
      <c r="B350" s="109" t="s">
        <v>644</v>
      </c>
      <c r="C350" s="94" t="s">
        <v>1125</v>
      </c>
      <c r="D350" s="95" t="s">
        <v>689</v>
      </c>
      <c r="E350" s="96">
        <v>3.15</v>
      </c>
      <c r="F350" s="97"/>
      <c r="G350" s="97"/>
      <c r="H350" s="95" t="s">
        <v>693</v>
      </c>
      <c r="I350" s="98" t="s">
        <v>644</v>
      </c>
    </row>
    <row r="351" spans="1:9" ht="33" x14ac:dyDescent="0.25">
      <c r="A351" s="93" t="s">
        <v>1126</v>
      </c>
      <c r="B351" s="109" t="s">
        <v>644</v>
      </c>
      <c r="C351" s="94" t="s">
        <v>1117</v>
      </c>
      <c r="D351" s="95" t="s">
        <v>689</v>
      </c>
      <c r="E351" s="96">
        <v>2.5</v>
      </c>
      <c r="F351" s="97"/>
      <c r="G351" s="97"/>
      <c r="H351" s="95" t="s">
        <v>693</v>
      </c>
      <c r="I351" s="98" t="s">
        <v>644</v>
      </c>
    </row>
    <row r="352" spans="1:9" ht="33" x14ac:dyDescent="0.25">
      <c r="A352" s="93" t="s">
        <v>1127</v>
      </c>
      <c r="B352" s="109" t="s">
        <v>644</v>
      </c>
      <c r="C352" s="94" t="s">
        <v>1117</v>
      </c>
      <c r="D352" s="95" t="s">
        <v>689</v>
      </c>
      <c r="E352" s="96">
        <v>2.5</v>
      </c>
      <c r="F352" s="97"/>
      <c r="G352" s="97"/>
      <c r="H352" s="95" t="s">
        <v>1029</v>
      </c>
      <c r="I352" s="98" t="s">
        <v>644</v>
      </c>
    </row>
    <row r="353" spans="1:9" ht="33" x14ac:dyDescent="0.25">
      <c r="A353" s="93" t="s">
        <v>1128</v>
      </c>
      <c r="B353" s="109" t="s">
        <v>644</v>
      </c>
      <c r="C353" s="94" t="s">
        <v>644</v>
      </c>
      <c r="D353" s="95" t="s">
        <v>689</v>
      </c>
      <c r="E353" s="96">
        <v>2.65</v>
      </c>
      <c r="F353" s="97"/>
      <c r="G353" s="97"/>
      <c r="H353" s="95" t="s">
        <v>1129</v>
      </c>
      <c r="I353" s="98" t="s">
        <v>644</v>
      </c>
    </row>
    <row r="354" spans="1:9" ht="33" x14ac:dyDescent="0.25">
      <c r="A354" s="93" t="s">
        <v>1130</v>
      </c>
      <c r="B354" s="109" t="s">
        <v>644</v>
      </c>
      <c r="C354" s="94" t="s">
        <v>644</v>
      </c>
      <c r="D354" s="95" t="s">
        <v>689</v>
      </c>
      <c r="E354" s="96">
        <v>2.4</v>
      </c>
      <c r="F354" s="97"/>
      <c r="G354" s="97"/>
      <c r="H354" s="95" t="s">
        <v>1129</v>
      </c>
      <c r="I354" s="98" t="s">
        <v>644</v>
      </c>
    </row>
    <row r="355" spans="1:9" ht="16.5" x14ac:dyDescent="0.25">
      <c r="A355" s="99" t="s">
        <v>1131</v>
      </c>
      <c r="B355" s="110" t="s">
        <v>644</v>
      </c>
      <c r="C355" s="100" t="s">
        <v>1117</v>
      </c>
      <c r="D355" s="101" t="s">
        <v>689</v>
      </c>
      <c r="E355" s="102">
        <v>2.37</v>
      </c>
      <c r="F355" s="111"/>
      <c r="G355" s="111"/>
      <c r="H355" s="101" t="s">
        <v>693</v>
      </c>
      <c r="I355" s="103" t="s">
        <v>644</v>
      </c>
    </row>
    <row r="356" spans="1:9" ht="20.25" x14ac:dyDescent="0.25">
      <c r="A356" s="131" t="s">
        <v>1132</v>
      </c>
      <c r="B356" s="131"/>
      <c r="C356" s="131"/>
      <c r="D356" s="131"/>
      <c r="E356" s="131"/>
      <c r="F356" s="131"/>
      <c r="G356" s="131"/>
      <c r="H356" s="131"/>
      <c r="I356" s="131"/>
    </row>
    <row r="357" spans="1:9" ht="20.25" x14ac:dyDescent="0.3">
      <c r="A357" s="132" t="s">
        <v>644</v>
      </c>
      <c r="B357" s="132"/>
      <c r="C357" s="132"/>
      <c r="D357" s="132"/>
      <c r="E357" s="132"/>
      <c r="F357" s="132"/>
      <c r="G357" s="132"/>
      <c r="H357" s="132"/>
      <c r="I357" s="132"/>
    </row>
    <row r="358" spans="1:9" ht="16.5" x14ac:dyDescent="0.25">
      <c r="A358" s="93" t="s">
        <v>1133</v>
      </c>
      <c r="B358" s="109" t="s">
        <v>644</v>
      </c>
      <c r="C358" s="94" t="s">
        <v>1134</v>
      </c>
      <c r="D358" s="95" t="s">
        <v>689</v>
      </c>
      <c r="E358" s="96">
        <v>36.76</v>
      </c>
      <c r="F358" s="97">
        <v>36.65</v>
      </c>
      <c r="G358" s="97"/>
      <c r="H358" s="95" t="s">
        <v>715</v>
      </c>
      <c r="I358" s="98" t="s">
        <v>644</v>
      </c>
    </row>
    <row r="359" spans="1:9" ht="33" x14ac:dyDescent="0.25">
      <c r="A359" s="99" t="s">
        <v>1135</v>
      </c>
      <c r="B359" s="110" t="s">
        <v>644</v>
      </c>
      <c r="C359" s="100" t="s">
        <v>1125</v>
      </c>
      <c r="D359" s="101" t="s">
        <v>689</v>
      </c>
      <c r="E359" s="102">
        <v>7.55</v>
      </c>
      <c r="F359" s="111">
        <v>7.5</v>
      </c>
      <c r="G359" s="111"/>
      <c r="H359" s="101" t="s">
        <v>715</v>
      </c>
      <c r="I359" s="103" t="s">
        <v>644</v>
      </c>
    </row>
    <row r="360" spans="1:9" ht="20.25" x14ac:dyDescent="0.25">
      <c r="A360" s="133" t="s">
        <v>644</v>
      </c>
      <c r="B360" s="133"/>
      <c r="C360" s="133"/>
      <c r="D360" s="133"/>
      <c r="E360" s="133"/>
      <c r="F360" s="133"/>
      <c r="G360" s="133"/>
      <c r="H360" s="133"/>
      <c r="I360" s="133"/>
    </row>
    <row r="361" spans="1:9" ht="20.25" x14ac:dyDescent="0.3">
      <c r="A361" s="132" t="s">
        <v>644</v>
      </c>
      <c r="B361" s="132"/>
      <c r="C361" s="132"/>
      <c r="D361" s="132"/>
      <c r="E361" s="132"/>
      <c r="F361" s="132"/>
      <c r="G361" s="132"/>
      <c r="H361" s="132"/>
      <c r="I361" s="132"/>
    </row>
    <row r="362" spans="1:9" ht="33" x14ac:dyDescent="0.25">
      <c r="A362" s="93" t="s">
        <v>1136</v>
      </c>
      <c r="B362" s="109" t="s">
        <v>644</v>
      </c>
      <c r="C362" s="94" t="s">
        <v>644</v>
      </c>
      <c r="D362" s="95" t="s">
        <v>707</v>
      </c>
      <c r="E362" s="96">
        <v>14</v>
      </c>
      <c r="F362" s="97"/>
      <c r="G362" s="97"/>
      <c r="H362" s="95" t="s">
        <v>644</v>
      </c>
      <c r="I362" s="98" t="s">
        <v>644</v>
      </c>
    </row>
    <row r="363" spans="1:9" ht="16.5" x14ac:dyDescent="0.25">
      <c r="A363" s="99" t="s">
        <v>1137</v>
      </c>
      <c r="B363" s="110" t="s">
        <v>644</v>
      </c>
      <c r="C363" s="100" t="s">
        <v>644</v>
      </c>
      <c r="D363" s="101" t="s">
        <v>707</v>
      </c>
      <c r="E363" s="102">
        <v>0.95</v>
      </c>
      <c r="F363" s="111"/>
      <c r="G363" s="111"/>
      <c r="H363" s="101" t="s">
        <v>644</v>
      </c>
      <c r="I363" s="103" t="s">
        <v>644</v>
      </c>
    </row>
  </sheetData>
  <mergeCells count="34">
    <mergeCell ref="A356:I356"/>
    <mergeCell ref="A357:I357"/>
    <mergeCell ref="A360:I360"/>
    <mergeCell ref="A361:I361"/>
    <mergeCell ref="A196:I196"/>
    <mergeCell ref="A228:I228"/>
    <mergeCell ref="A246:I246"/>
    <mergeCell ref="A249:I249"/>
    <mergeCell ref="A257:I257"/>
    <mergeCell ref="A321:I321"/>
    <mergeCell ref="A341:I341"/>
    <mergeCell ref="A342:I342"/>
    <mergeCell ref="A10:I10"/>
    <mergeCell ref="A11:I11"/>
    <mergeCell ref="A15:I15"/>
    <mergeCell ref="A44:I44"/>
    <mergeCell ref="A56:I56"/>
    <mergeCell ref="A75:I75"/>
    <mergeCell ref="A84:I84"/>
    <mergeCell ref="A110:I110"/>
    <mergeCell ref="A120:I120"/>
    <mergeCell ref="A130:I130"/>
    <mergeCell ref="A139:I139"/>
    <mergeCell ref="A155:I155"/>
    <mergeCell ref="A171:I171"/>
    <mergeCell ref="A263:I263"/>
    <mergeCell ref="A310:I310"/>
    <mergeCell ref="A259:I259"/>
    <mergeCell ref="A261:I261"/>
    <mergeCell ref="A175:I175"/>
    <mergeCell ref="A184:I184"/>
    <mergeCell ref="A187:I187"/>
    <mergeCell ref="A193:I193"/>
    <mergeCell ref="A195:I195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3"/>
  <sheetViews>
    <sheetView tabSelected="1" workbookViewId="0">
      <selection activeCell="J5" sqref="J5"/>
    </sheetView>
  </sheetViews>
  <sheetFormatPr baseColWidth="10" defaultRowHeight="15" x14ac:dyDescent="0.25"/>
  <cols>
    <col min="1" max="1" width="34.28515625" style="91" customWidth="1"/>
    <col min="2" max="16384" width="11.42578125" style="38"/>
  </cols>
  <sheetData>
    <row r="1" spans="1:7" x14ac:dyDescent="0.25">
      <c r="A1" s="92"/>
    </row>
    <row r="9" spans="1:7" ht="25.5" x14ac:dyDescent="0.25">
      <c r="A9" s="105" t="s">
        <v>672</v>
      </c>
      <c r="B9" s="105" t="s">
        <v>673</v>
      </c>
      <c r="C9" s="106" t="s">
        <v>674</v>
      </c>
      <c r="D9" s="107" t="s">
        <v>1141</v>
      </c>
      <c r="E9" s="107" t="s">
        <v>1142</v>
      </c>
      <c r="F9" s="105" t="s">
        <v>676</v>
      </c>
      <c r="G9" s="108" t="s">
        <v>677</v>
      </c>
    </row>
    <row r="10" spans="1:7" ht="20.25" customHeight="1" x14ac:dyDescent="0.25">
      <c r="A10" s="134" t="s">
        <v>678</v>
      </c>
      <c r="B10" s="134"/>
      <c r="C10" s="134"/>
      <c r="D10" s="134"/>
      <c r="E10" s="134"/>
      <c r="F10" s="134"/>
      <c r="G10" s="134"/>
    </row>
    <row r="11" spans="1:7" ht="20.25" customHeight="1" x14ac:dyDescent="0.25">
      <c r="A11" s="135"/>
      <c r="B11" s="135"/>
      <c r="C11" s="135"/>
      <c r="D11" s="135"/>
      <c r="E11" s="135"/>
      <c r="F11" s="135"/>
      <c r="G11" s="135"/>
    </row>
    <row r="12" spans="1:7" ht="66" x14ac:dyDescent="0.25">
      <c r="A12" s="93" t="s">
        <v>679</v>
      </c>
      <c r="B12" s="94" t="s">
        <v>680</v>
      </c>
      <c r="C12" s="95" t="s">
        <v>681</v>
      </c>
      <c r="D12" s="96">
        <f>VLOOKUP(A12,'BIO base'!$A$12:$I$538,5,FALSE)</f>
        <v>8.3000000000000007</v>
      </c>
      <c r="E12" s="97">
        <f>D12*1.3</f>
        <v>10.790000000000001</v>
      </c>
      <c r="F12" s="95" t="s">
        <v>682</v>
      </c>
      <c r="G12" s="98" t="s">
        <v>683</v>
      </c>
    </row>
    <row r="13" spans="1:7" ht="66" x14ac:dyDescent="0.25">
      <c r="A13" s="93" t="s">
        <v>684</v>
      </c>
      <c r="B13" s="94" t="s">
        <v>680</v>
      </c>
      <c r="C13" s="95" t="s">
        <v>681</v>
      </c>
      <c r="D13" s="96">
        <f>VLOOKUP(A13,'BIO base'!$A$12:$I$538,5,FALSE)</f>
        <v>6.13</v>
      </c>
      <c r="E13" s="97">
        <f t="shared" ref="E13:E76" si="0">D13*1.3</f>
        <v>7.9690000000000003</v>
      </c>
      <c r="F13" s="95" t="s">
        <v>682</v>
      </c>
      <c r="G13" s="98" t="s">
        <v>683</v>
      </c>
    </row>
    <row r="14" spans="1:7" ht="66" x14ac:dyDescent="0.25">
      <c r="A14" s="99" t="s">
        <v>685</v>
      </c>
      <c r="B14" s="100" t="s">
        <v>680</v>
      </c>
      <c r="C14" s="101" t="s">
        <v>681</v>
      </c>
      <c r="D14" s="96">
        <f>VLOOKUP(A14,'BIO base'!$A$12:$I$538,5,FALSE)</f>
        <v>5.3</v>
      </c>
      <c r="E14" s="97">
        <f t="shared" si="0"/>
        <v>6.89</v>
      </c>
      <c r="F14" s="101" t="s">
        <v>682</v>
      </c>
      <c r="G14" s="103" t="s">
        <v>683</v>
      </c>
    </row>
    <row r="15" spans="1:7" ht="20.25" x14ac:dyDescent="0.25">
      <c r="A15" s="138" t="s">
        <v>686</v>
      </c>
      <c r="B15" s="138"/>
      <c r="C15" s="138"/>
      <c r="D15" s="138"/>
      <c r="E15" s="138"/>
      <c r="F15" s="138"/>
      <c r="G15" s="138"/>
    </row>
    <row r="16" spans="1:7" ht="33" x14ac:dyDescent="0.25">
      <c r="A16" s="93" t="s">
        <v>687</v>
      </c>
      <c r="B16" s="94" t="s">
        <v>688</v>
      </c>
      <c r="C16" s="95" t="s">
        <v>689</v>
      </c>
      <c r="D16" s="96">
        <f>VLOOKUP(A16,'BIO base'!$A$12:$I$538,5,FALSE)</f>
        <v>1.1100000000000001</v>
      </c>
      <c r="E16" s="97">
        <f t="shared" si="0"/>
        <v>1.4430000000000003</v>
      </c>
      <c r="F16" s="95" t="s">
        <v>690</v>
      </c>
      <c r="G16" s="98" t="s">
        <v>644</v>
      </c>
    </row>
    <row r="17" spans="1:7" ht="33" x14ac:dyDescent="0.25">
      <c r="A17" s="93" t="s">
        <v>691</v>
      </c>
      <c r="B17" s="94" t="s">
        <v>692</v>
      </c>
      <c r="C17" s="95" t="s">
        <v>689</v>
      </c>
      <c r="D17" s="96">
        <f>VLOOKUP(A17,'BIO base'!$A$12:$I$538,5,FALSE)</f>
        <v>8.56</v>
      </c>
      <c r="E17" s="97">
        <f t="shared" si="0"/>
        <v>11.128000000000002</v>
      </c>
      <c r="F17" s="95" t="s">
        <v>693</v>
      </c>
      <c r="G17" s="98" t="s">
        <v>644</v>
      </c>
    </row>
    <row r="18" spans="1:7" ht="33" x14ac:dyDescent="0.25">
      <c r="A18" s="93" t="s">
        <v>694</v>
      </c>
      <c r="B18" s="94" t="s">
        <v>680</v>
      </c>
      <c r="C18" s="95" t="s">
        <v>681</v>
      </c>
      <c r="D18" s="96">
        <f>VLOOKUP(A18,'BIO base'!$A$12:$I$538,5,FALSE)</f>
        <v>3.98</v>
      </c>
      <c r="E18" s="97">
        <f t="shared" si="0"/>
        <v>5.1740000000000004</v>
      </c>
      <c r="F18" s="95" t="s">
        <v>690</v>
      </c>
      <c r="G18" s="98" t="s">
        <v>644</v>
      </c>
    </row>
    <row r="19" spans="1:7" ht="16.5" x14ac:dyDescent="0.25">
      <c r="A19" s="93" t="s">
        <v>695</v>
      </c>
      <c r="B19" s="94" t="s">
        <v>696</v>
      </c>
      <c r="C19" s="95" t="s">
        <v>689</v>
      </c>
      <c r="D19" s="96">
        <f>VLOOKUP(A19,'BIO base'!$A$12:$I$538,5,FALSE)</f>
        <v>1.0900000000000001</v>
      </c>
      <c r="E19" s="97">
        <f t="shared" si="0"/>
        <v>1.4170000000000003</v>
      </c>
      <c r="F19" s="95" t="s">
        <v>690</v>
      </c>
      <c r="G19" s="98" t="s">
        <v>644</v>
      </c>
    </row>
    <row r="20" spans="1:7" ht="16.5" x14ac:dyDescent="0.25">
      <c r="A20" s="93" t="s">
        <v>697</v>
      </c>
      <c r="B20" s="94" t="s">
        <v>696</v>
      </c>
      <c r="C20" s="95" t="s">
        <v>689</v>
      </c>
      <c r="D20" s="96">
        <f>VLOOKUP(A20,'BIO base'!$A$12:$I$538,5,FALSE)</f>
        <v>2.06</v>
      </c>
      <c r="E20" s="97">
        <f t="shared" si="0"/>
        <v>2.6780000000000004</v>
      </c>
      <c r="F20" s="95" t="s">
        <v>690</v>
      </c>
      <c r="G20" s="98" t="s">
        <v>644</v>
      </c>
    </row>
    <row r="21" spans="1:7" ht="33" x14ac:dyDescent="0.25">
      <c r="A21" s="93" t="s">
        <v>698</v>
      </c>
      <c r="B21" s="94" t="s">
        <v>699</v>
      </c>
      <c r="C21" s="95" t="s">
        <v>689</v>
      </c>
      <c r="D21" s="96">
        <f>VLOOKUP(A21,'BIO base'!$A$12:$I$538,5,FALSE)</f>
        <v>0.96</v>
      </c>
      <c r="E21" s="97">
        <f t="shared" si="0"/>
        <v>1.248</v>
      </c>
      <c r="F21" s="95" t="s">
        <v>693</v>
      </c>
      <c r="G21" s="98" t="s">
        <v>644</v>
      </c>
    </row>
    <row r="22" spans="1:7" ht="33" x14ac:dyDescent="0.25">
      <c r="A22" s="93" t="s">
        <v>700</v>
      </c>
      <c r="B22" s="94" t="s">
        <v>701</v>
      </c>
      <c r="C22" s="95" t="s">
        <v>689</v>
      </c>
      <c r="D22" s="96">
        <f>VLOOKUP(A22,'BIO base'!$A$12:$I$538,5,FALSE)</f>
        <v>2.42</v>
      </c>
      <c r="E22" s="97">
        <f t="shared" si="0"/>
        <v>3.1459999999999999</v>
      </c>
      <c r="F22" s="95" t="s">
        <v>693</v>
      </c>
      <c r="G22" s="98" t="s">
        <v>702</v>
      </c>
    </row>
    <row r="23" spans="1:7" ht="33" x14ac:dyDescent="0.25">
      <c r="A23" s="93" t="s">
        <v>703</v>
      </c>
      <c r="B23" s="94" t="s">
        <v>701</v>
      </c>
      <c r="C23" s="95" t="s">
        <v>689</v>
      </c>
      <c r="D23" s="96">
        <f>VLOOKUP(A23,'BIO base'!$A$12:$I$538,5,FALSE)</f>
        <v>2.42</v>
      </c>
      <c r="E23" s="97">
        <f t="shared" si="0"/>
        <v>3.1459999999999999</v>
      </c>
      <c r="F23" s="95" t="s">
        <v>693</v>
      </c>
      <c r="G23" s="98" t="s">
        <v>644</v>
      </c>
    </row>
    <row r="24" spans="1:7" ht="33" x14ac:dyDescent="0.25">
      <c r="A24" s="93" t="s">
        <v>704</v>
      </c>
      <c r="B24" s="94" t="s">
        <v>701</v>
      </c>
      <c r="C24" s="95" t="s">
        <v>689</v>
      </c>
      <c r="D24" s="96">
        <f>VLOOKUP(A24,'BIO base'!$A$12:$I$538,5,FALSE)</f>
        <v>2.42</v>
      </c>
      <c r="E24" s="97">
        <f t="shared" si="0"/>
        <v>3.1459999999999999</v>
      </c>
      <c r="F24" s="95" t="s">
        <v>693</v>
      </c>
      <c r="G24" s="98" t="s">
        <v>644</v>
      </c>
    </row>
    <row r="25" spans="1:7" ht="33" x14ac:dyDescent="0.25">
      <c r="A25" s="93" t="s">
        <v>705</v>
      </c>
      <c r="B25" s="94" t="s">
        <v>706</v>
      </c>
      <c r="C25" s="95" t="s">
        <v>707</v>
      </c>
      <c r="D25" s="96">
        <f>VLOOKUP(A25,'BIO base'!$A$12:$I$538,5,FALSE)</f>
        <v>22.15</v>
      </c>
      <c r="E25" s="97">
        <f t="shared" si="0"/>
        <v>28.794999999999998</v>
      </c>
      <c r="F25" s="95" t="s">
        <v>693</v>
      </c>
      <c r="G25" s="98" t="s">
        <v>644</v>
      </c>
    </row>
    <row r="26" spans="1:7" ht="33" x14ac:dyDescent="0.25">
      <c r="A26" s="93" t="s">
        <v>708</v>
      </c>
      <c r="B26" s="94" t="s">
        <v>706</v>
      </c>
      <c r="C26" s="95" t="s">
        <v>707</v>
      </c>
      <c r="D26" s="96">
        <f>VLOOKUP(A26,'BIO base'!$A$12:$I$538,5,FALSE)</f>
        <v>19.739999999999998</v>
      </c>
      <c r="E26" s="97">
        <f t="shared" si="0"/>
        <v>25.661999999999999</v>
      </c>
      <c r="F26" s="95" t="s">
        <v>693</v>
      </c>
      <c r="G26" s="98" t="s">
        <v>644</v>
      </c>
    </row>
    <row r="27" spans="1:7" ht="33" x14ac:dyDescent="0.25">
      <c r="A27" s="93" t="s">
        <v>709</v>
      </c>
      <c r="B27" s="94" t="s">
        <v>706</v>
      </c>
      <c r="C27" s="95" t="s">
        <v>707</v>
      </c>
      <c r="D27" s="96">
        <f>VLOOKUP(A27,'BIO base'!$A$12:$I$538,5,FALSE)</f>
        <v>19.739999999999998</v>
      </c>
      <c r="E27" s="97">
        <f t="shared" si="0"/>
        <v>25.661999999999999</v>
      </c>
      <c r="F27" s="95" t="s">
        <v>693</v>
      </c>
      <c r="G27" s="98" t="s">
        <v>644</v>
      </c>
    </row>
    <row r="28" spans="1:7" ht="49.5" x14ac:dyDescent="0.25">
      <c r="A28" s="93" t="s">
        <v>710</v>
      </c>
      <c r="B28" s="94" t="s">
        <v>696</v>
      </c>
      <c r="C28" s="95" t="s">
        <v>689</v>
      </c>
      <c r="D28" s="96">
        <f>VLOOKUP(A28,'BIO base'!$A$12:$I$538,5,FALSE)</f>
        <v>1.21</v>
      </c>
      <c r="E28" s="97">
        <f t="shared" si="0"/>
        <v>1.573</v>
      </c>
      <c r="F28" s="95" t="s">
        <v>711</v>
      </c>
      <c r="G28" s="98" t="s">
        <v>644</v>
      </c>
    </row>
    <row r="29" spans="1:7" ht="33" x14ac:dyDescent="0.25">
      <c r="A29" s="93" t="s">
        <v>712</v>
      </c>
      <c r="B29" s="94" t="s">
        <v>680</v>
      </c>
      <c r="C29" s="95" t="s">
        <v>681</v>
      </c>
      <c r="D29" s="96">
        <f>VLOOKUP(A29,'BIO base'!$A$12:$I$538,5,FALSE)</f>
        <v>3.52</v>
      </c>
      <c r="E29" s="97">
        <f t="shared" si="0"/>
        <v>4.5760000000000005</v>
      </c>
      <c r="F29" s="95" t="s">
        <v>711</v>
      </c>
      <c r="G29" s="98" t="s">
        <v>644</v>
      </c>
    </row>
    <row r="30" spans="1:7" ht="16.5" x14ac:dyDescent="0.25">
      <c r="A30" s="93" t="s">
        <v>713</v>
      </c>
      <c r="B30" s="94" t="s">
        <v>714</v>
      </c>
      <c r="C30" s="95" t="s">
        <v>681</v>
      </c>
      <c r="D30" s="96">
        <f>VLOOKUP(A30,'BIO base'!$A$12:$I$538,5,FALSE)</f>
        <v>1.61</v>
      </c>
      <c r="E30" s="97">
        <f t="shared" si="0"/>
        <v>2.0930000000000004</v>
      </c>
      <c r="F30" s="95" t="s">
        <v>715</v>
      </c>
      <c r="G30" s="98" t="s">
        <v>644</v>
      </c>
    </row>
    <row r="31" spans="1:7" ht="49.5" x14ac:dyDescent="0.25">
      <c r="A31" s="93" t="s">
        <v>716</v>
      </c>
      <c r="B31" s="94" t="s">
        <v>717</v>
      </c>
      <c r="C31" s="95" t="s">
        <v>681</v>
      </c>
      <c r="D31" s="96">
        <f>VLOOKUP(A31,'BIO base'!$A$12:$I$538,5,FALSE)</f>
        <v>3.93</v>
      </c>
      <c r="E31" s="97">
        <f t="shared" si="0"/>
        <v>5.109</v>
      </c>
      <c r="F31" s="95" t="s">
        <v>693</v>
      </c>
      <c r="G31" s="98" t="s">
        <v>644</v>
      </c>
    </row>
    <row r="32" spans="1:7" ht="16.5" x14ac:dyDescent="0.25">
      <c r="A32" s="93" t="s">
        <v>718</v>
      </c>
      <c r="B32" s="94" t="s">
        <v>719</v>
      </c>
      <c r="C32" s="95" t="s">
        <v>681</v>
      </c>
      <c r="D32" s="96">
        <f>VLOOKUP(A32,'BIO base'!$A$12:$I$538,5,FALSE)</f>
        <v>1.41</v>
      </c>
      <c r="E32" s="97">
        <f t="shared" si="0"/>
        <v>1.833</v>
      </c>
      <c r="F32" s="95" t="s">
        <v>693</v>
      </c>
      <c r="G32" s="98" t="s">
        <v>644</v>
      </c>
    </row>
    <row r="33" spans="1:7" ht="16.5" x14ac:dyDescent="0.25">
      <c r="A33" s="93" t="s">
        <v>720</v>
      </c>
      <c r="B33" s="94" t="s">
        <v>719</v>
      </c>
      <c r="C33" s="95" t="s">
        <v>681</v>
      </c>
      <c r="D33" s="96">
        <f>VLOOKUP(A33,'BIO base'!$A$12:$I$538,5,FALSE)</f>
        <v>1.41</v>
      </c>
      <c r="E33" s="97">
        <f t="shared" si="0"/>
        <v>1.833</v>
      </c>
      <c r="F33" s="95" t="s">
        <v>693</v>
      </c>
      <c r="G33" s="98" t="s">
        <v>644</v>
      </c>
    </row>
    <row r="34" spans="1:7" ht="16.5" x14ac:dyDescent="0.25">
      <c r="A34" s="93" t="s">
        <v>721</v>
      </c>
      <c r="B34" s="94" t="s">
        <v>719</v>
      </c>
      <c r="C34" s="95" t="s">
        <v>681</v>
      </c>
      <c r="D34" s="96">
        <f>VLOOKUP(A34,'BIO base'!$A$12:$I$538,5,FALSE)</f>
        <v>1.1599999999999999</v>
      </c>
      <c r="E34" s="97">
        <f t="shared" si="0"/>
        <v>1.508</v>
      </c>
      <c r="F34" s="95" t="s">
        <v>690</v>
      </c>
      <c r="G34" s="98" t="s">
        <v>644</v>
      </c>
    </row>
    <row r="35" spans="1:7" ht="33" x14ac:dyDescent="0.25">
      <c r="A35" s="93" t="s">
        <v>722</v>
      </c>
      <c r="B35" s="94" t="s">
        <v>723</v>
      </c>
      <c r="C35" s="95" t="s">
        <v>689</v>
      </c>
      <c r="D35" s="96">
        <f>VLOOKUP(A35,'BIO base'!$A$12:$I$538,5,FALSE)</f>
        <v>1.66</v>
      </c>
      <c r="E35" s="97">
        <f t="shared" si="0"/>
        <v>2.1579999999999999</v>
      </c>
      <c r="F35" s="95" t="s">
        <v>693</v>
      </c>
      <c r="G35" s="98" t="s">
        <v>644</v>
      </c>
    </row>
    <row r="36" spans="1:7" ht="16.5" x14ac:dyDescent="0.25">
      <c r="A36" s="93" t="s">
        <v>724</v>
      </c>
      <c r="B36" s="94" t="s">
        <v>714</v>
      </c>
      <c r="C36" s="95" t="s">
        <v>681</v>
      </c>
      <c r="D36" s="96">
        <f>VLOOKUP(A36,'BIO base'!$A$12:$I$538,5,FALSE)</f>
        <v>1.26</v>
      </c>
      <c r="E36" s="97">
        <f t="shared" si="0"/>
        <v>1.6380000000000001</v>
      </c>
      <c r="F36" s="95" t="s">
        <v>693</v>
      </c>
      <c r="G36" s="98" t="s">
        <v>644</v>
      </c>
    </row>
    <row r="37" spans="1:7" ht="33" x14ac:dyDescent="0.25">
      <c r="A37" s="93" t="s">
        <v>725</v>
      </c>
      <c r="B37" s="94" t="s">
        <v>719</v>
      </c>
      <c r="C37" s="95" t="s">
        <v>681</v>
      </c>
      <c r="D37" s="96">
        <f>VLOOKUP(A37,'BIO base'!$A$12:$I$538,5,FALSE)</f>
        <v>2.42</v>
      </c>
      <c r="E37" s="97">
        <f t="shared" si="0"/>
        <v>3.1459999999999999</v>
      </c>
      <c r="F37" s="95" t="s">
        <v>711</v>
      </c>
      <c r="G37" s="98" t="s">
        <v>644</v>
      </c>
    </row>
    <row r="38" spans="1:7" ht="33" x14ac:dyDescent="0.25">
      <c r="A38" s="93" t="s">
        <v>726</v>
      </c>
      <c r="B38" s="94" t="s">
        <v>680</v>
      </c>
      <c r="C38" s="95" t="s">
        <v>681</v>
      </c>
      <c r="D38" s="96">
        <f>VLOOKUP(A38,'BIO base'!$A$12:$I$538,5,FALSE)</f>
        <v>4.03</v>
      </c>
      <c r="E38" s="97">
        <f t="shared" si="0"/>
        <v>5.2390000000000008</v>
      </c>
      <c r="F38" s="95" t="s">
        <v>693</v>
      </c>
      <c r="G38" s="98" t="s">
        <v>644</v>
      </c>
    </row>
    <row r="39" spans="1:7" ht="33" x14ac:dyDescent="0.25">
      <c r="A39" s="93" t="s">
        <v>727</v>
      </c>
      <c r="B39" s="94" t="s">
        <v>719</v>
      </c>
      <c r="C39" s="95" t="s">
        <v>681</v>
      </c>
      <c r="D39" s="96">
        <f>VLOOKUP(A39,'BIO base'!$A$12:$I$538,5,FALSE)</f>
        <v>1.96</v>
      </c>
      <c r="E39" s="97">
        <f t="shared" si="0"/>
        <v>2.548</v>
      </c>
      <c r="F39" s="95" t="s">
        <v>693</v>
      </c>
      <c r="G39" s="98" t="s">
        <v>644</v>
      </c>
    </row>
    <row r="40" spans="1:7" ht="16.5" x14ac:dyDescent="0.25">
      <c r="A40" s="93" t="s">
        <v>728</v>
      </c>
      <c r="B40" s="94" t="s">
        <v>719</v>
      </c>
      <c r="C40" s="95" t="s">
        <v>681</v>
      </c>
      <c r="D40" s="96">
        <f>VLOOKUP(A40,'BIO base'!$A$12:$I$538,5,FALSE)</f>
        <v>1.21</v>
      </c>
      <c r="E40" s="97">
        <f t="shared" si="0"/>
        <v>1.573</v>
      </c>
      <c r="F40" s="95" t="s">
        <v>690</v>
      </c>
      <c r="G40" s="98" t="s">
        <v>644</v>
      </c>
    </row>
    <row r="41" spans="1:7" ht="16.5" x14ac:dyDescent="0.25">
      <c r="A41" s="93" t="s">
        <v>729</v>
      </c>
      <c r="B41" s="94" t="s">
        <v>699</v>
      </c>
      <c r="C41" s="95" t="s">
        <v>707</v>
      </c>
      <c r="D41" s="96">
        <f>VLOOKUP(A41,'BIO base'!$A$12:$I$538,5,FALSE)</f>
        <v>7.35</v>
      </c>
      <c r="E41" s="97">
        <f t="shared" si="0"/>
        <v>9.5549999999999997</v>
      </c>
      <c r="F41" s="95" t="s">
        <v>693</v>
      </c>
      <c r="G41" s="98" t="s">
        <v>644</v>
      </c>
    </row>
    <row r="42" spans="1:7" ht="16.5" x14ac:dyDescent="0.25">
      <c r="A42" s="93" t="s">
        <v>730</v>
      </c>
      <c r="B42" s="94" t="s">
        <v>699</v>
      </c>
      <c r="C42" s="95" t="s">
        <v>707</v>
      </c>
      <c r="D42" s="96">
        <f>VLOOKUP(A42,'BIO base'!$A$12:$I$538,5,FALSE)</f>
        <v>7.35</v>
      </c>
      <c r="E42" s="97">
        <f t="shared" si="0"/>
        <v>9.5549999999999997</v>
      </c>
      <c r="F42" s="95" t="s">
        <v>693</v>
      </c>
      <c r="G42" s="98" t="s">
        <v>644</v>
      </c>
    </row>
    <row r="43" spans="1:7" ht="16.5" x14ac:dyDescent="0.25">
      <c r="A43" s="99" t="s">
        <v>731</v>
      </c>
      <c r="B43" s="100" t="s">
        <v>696</v>
      </c>
      <c r="C43" s="101" t="s">
        <v>689</v>
      </c>
      <c r="D43" s="96">
        <f>VLOOKUP(A43,'BIO base'!$A$12:$I$538,5,FALSE)</f>
        <v>2.2200000000000002</v>
      </c>
      <c r="E43" s="97">
        <f t="shared" si="0"/>
        <v>2.8860000000000006</v>
      </c>
      <c r="F43" s="101" t="s">
        <v>690</v>
      </c>
      <c r="G43" s="103" t="s">
        <v>644</v>
      </c>
    </row>
    <row r="44" spans="1:7" ht="20.25" x14ac:dyDescent="0.3">
      <c r="A44" s="136" t="s">
        <v>732</v>
      </c>
      <c r="B44" s="136"/>
      <c r="C44" s="136"/>
      <c r="D44" s="136"/>
      <c r="E44" s="136"/>
      <c r="F44" s="136"/>
      <c r="G44" s="136"/>
    </row>
    <row r="45" spans="1:7" ht="33" x14ac:dyDescent="0.25">
      <c r="A45" s="93" t="s">
        <v>733</v>
      </c>
      <c r="B45" s="94" t="s">
        <v>734</v>
      </c>
      <c r="C45" s="95" t="s">
        <v>681</v>
      </c>
      <c r="D45" s="96">
        <f>VLOOKUP(A45,'BIO base'!$A$12:$I$538,5,FALSE)</f>
        <v>3.83</v>
      </c>
      <c r="E45" s="97">
        <f t="shared" si="0"/>
        <v>4.9790000000000001</v>
      </c>
      <c r="F45" s="95" t="s">
        <v>715</v>
      </c>
      <c r="G45" s="98" t="s">
        <v>644</v>
      </c>
    </row>
    <row r="46" spans="1:7" ht="16.5" x14ac:dyDescent="0.25">
      <c r="A46" s="93" t="s">
        <v>735</v>
      </c>
      <c r="B46" s="94" t="s">
        <v>734</v>
      </c>
      <c r="C46" s="95" t="s">
        <v>681</v>
      </c>
      <c r="D46" s="96">
        <f>VLOOKUP(A46,'BIO base'!$A$12:$I$538,5,FALSE)</f>
        <v>10.07</v>
      </c>
      <c r="E46" s="97">
        <f t="shared" si="0"/>
        <v>13.091000000000001</v>
      </c>
      <c r="F46" s="95" t="s">
        <v>693</v>
      </c>
      <c r="G46" s="98" t="s">
        <v>644</v>
      </c>
    </row>
    <row r="47" spans="1:7" ht="66" x14ac:dyDescent="0.25">
      <c r="A47" s="93" t="s">
        <v>736</v>
      </c>
      <c r="B47" s="94" t="s">
        <v>737</v>
      </c>
      <c r="C47" s="95" t="s">
        <v>689</v>
      </c>
      <c r="D47" s="96">
        <f>VLOOKUP(A47,'BIO base'!$A$12:$I$538,5,FALSE)</f>
        <v>1.46</v>
      </c>
      <c r="E47" s="97">
        <f t="shared" si="0"/>
        <v>1.8979999999999999</v>
      </c>
      <c r="F47" s="95" t="s">
        <v>693</v>
      </c>
      <c r="G47" s="98" t="s">
        <v>738</v>
      </c>
    </row>
    <row r="48" spans="1:7" ht="33" x14ac:dyDescent="0.25">
      <c r="A48" s="93" t="s">
        <v>739</v>
      </c>
      <c r="B48" s="94" t="s">
        <v>734</v>
      </c>
      <c r="C48" s="95" t="s">
        <v>681</v>
      </c>
      <c r="D48" s="96">
        <f>VLOOKUP(A48,'BIO base'!$A$12:$I$538,5,FALSE)</f>
        <v>6.6</v>
      </c>
      <c r="E48" s="97">
        <f t="shared" si="0"/>
        <v>8.58</v>
      </c>
      <c r="F48" s="95" t="s">
        <v>693</v>
      </c>
      <c r="G48" s="98" t="s">
        <v>644</v>
      </c>
    </row>
    <row r="49" spans="1:7" ht="49.5" x14ac:dyDescent="0.25">
      <c r="A49" s="93" t="s">
        <v>740</v>
      </c>
      <c r="B49" s="94" t="s">
        <v>734</v>
      </c>
      <c r="C49" s="95" t="s">
        <v>681</v>
      </c>
      <c r="D49" s="96">
        <f>VLOOKUP(A49,'BIO base'!$A$12:$I$538,5,FALSE)</f>
        <v>6.29</v>
      </c>
      <c r="E49" s="97">
        <f t="shared" si="0"/>
        <v>8.1769999999999996</v>
      </c>
      <c r="F49" s="95" t="s">
        <v>693</v>
      </c>
      <c r="G49" s="98" t="s">
        <v>644</v>
      </c>
    </row>
    <row r="50" spans="1:7" ht="33" x14ac:dyDescent="0.25">
      <c r="A50" s="93" t="s">
        <v>741</v>
      </c>
      <c r="B50" s="94" t="s">
        <v>737</v>
      </c>
      <c r="C50" s="95" t="s">
        <v>689</v>
      </c>
      <c r="D50" s="96">
        <f>VLOOKUP(A50,'BIO base'!$A$12:$I$538,5,FALSE)</f>
        <v>2</v>
      </c>
      <c r="E50" s="97">
        <f t="shared" si="0"/>
        <v>2.6</v>
      </c>
      <c r="F50" s="95" t="s">
        <v>693</v>
      </c>
      <c r="G50" s="98" t="s">
        <v>644</v>
      </c>
    </row>
    <row r="51" spans="1:7" ht="66" x14ac:dyDescent="0.25">
      <c r="A51" s="93" t="s">
        <v>742</v>
      </c>
      <c r="B51" s="94" t="s">
        <v>737</v>
      </c>
      <c r="C51" s="95" t="s">
        <v>689</v>
      </c>
      <c r="D51" s="96">
        <f>VLOOKUP(A51,'BIO base'!$A$12:$I$538,5,FALSE)</f>
        <v>1.39</v>
      </c>
      <c r="E51" s="97">
        <f t="shared" si="0"/>
        <v>1.8069999999999999</v>
      </c>
      <c r="F51" s="95" t="s">
        <v>693</v>
      </c>
      <c r="G51" s="98" t="s">
        <v>738</v>
      </c>
    </row>
    <row r="52" spans="1:7" ht="33" x14ac:dyDescent="0.25">
      <c r="A52" s="93" t="s">
        <v>743</v>
      </c>
      <c r="B52" s="94" t="s">
        <v>734</v>
      </c>
      <c r="C52" s="95" t="s">
        <v>681</v>
      </c>
      <c r="D52" s="96">
        <f>VLOOKUP(A52,'BIO base'!$A$12:$I$538,5,FALSE)</f>
        <v>6.7</v>
      </c>
      <c r="E52" s="97">
        <f t="shared" si="0"/>
        <v>8.7100000000000009</v>
      </c>
      <c r="F52" s="95" t="s">
        <v>693</v>
      </c>
      <c r="G52" s="98" t="s">
        <v>644</v>
      </c>
    </row>
    <row r="53" spans="1:7" ht="33" x14ac:dyDescent="0.25">
      <c r="A53" s="93" t="s">
        <v>744</v>
      </c>
      <c r="B53" s="94" t="s">
        <v>745</v>
      </c>
      <c r="C53" s="95" t="s">
        <v>689</v>
      </c>
      <c r="D53" s="96">
        <f>VLOOKUP(A53,'BIO base'!$A$12:$I$538,5,FALSE)</f>
        <v>5.24</v>
      </c>
      <c r="E53" s="97">
        <f t="shared" si="0"/>
        <v>6.8120000000000003</v>
      </c>
      <c r="F53" s="95" t="s">
        <v>693</v>
      </c>
      <c r="G53" s="98" t="s">
        <v>644</v>
      </c>
    </row>
    <row r="54" spans="1:7" ht="49.5" x14ac:dyDescent="0.25">
      <c r="A54" s="93" t="s">
        <v>746</v>
      </c>
      <c r="B54" s="94" t="s">
        <v>745</v>
      </c>
      <c r="C54" s="95" t="s">
        <v>689</v>
      </c>
      <c r="D54" s="96">
        <f>VLOOKUP(A54,'BIO base'!$A$12:$I$538,5,FALSE)</f>
        <v>4.43</v>
      </c>
      <c r="E54" s="97">
        <f t="shared" si="0"/>
        <v>5.7589999999999995</v>
      </c>
      <c r="F54" s="95" t="s">
        <v>693</v>
      </c>
      <c r="G54" s="98" t="s">
        <v>644</v>
      </c>
    </row>
    <row r="55" spans="1:7" ht="49.5" x14ac:dyDescent="0.25">
      <c r="A55" s="99" t="s">
        <v>747</v>
      </c>
      <c r="B55" s="100" t="s">
        <v>745</v>
      </c>
      <c r="C55" s="101" t="s">
        <v>689</v>
      </c>
      <c r="D55" s="96">
        <f>VLOOKUP(A55,'BIO base'!$A$12:$I$538,5,FALSE)</f>
        <v>4.43</v>
      </c>
      <c r="E55" s="97">
        <f t="shared" si="0"/>
        <v>5.7589999999999995</v>
      </c>
      <c r="F55" s="101" t="s">
        <v>693</v>
      </c>
      <c r="G55" s="103" t="s">
        <v>644</v>
      </c>
    </row>
    <row r="56" spans="1:7" ht="20.25" x14ac:dyDescent="0.3">
      <c r="A56" s="136" t="s">
        <v>748</v>
      </c>
      <c r="B56" s="136"/>
      <c r="C56" s="136"/>
      <c r="D56" s="136"/>
      <c r="E56" s="136"/>
      <c r="F56" s="136"/>
      <c r="G56" s="136"/>
    </row>
    <row r="57" spans="1:7" ht="33" x14ac:dyDescent="0.25">
      <c r="A57" s="93" t="s">
        <v>749</v>
      </c>
      <c r="B57" s="94" t="s">
        <v>750</v>
      </c>
      <c r="C57" s="95" t="s">
        <v>707</v>
      </c>
      <c r="D57" s="96">
        <f>VLOOKUP(A57,'BIO base'!$A$12:$I$538,5,FALSE)</f>
        <v>12.89</v>
      </c>
      <c r="E57" s="97">
        <f t="shared" si="0"/>
        <v>16.757000000000001</v>
      </c>
      <c r="F57" s="95" t="s">
        <v>693</v>
      </c>
      <c r="G57" s="98" t="s">
        <v>644</v>
      </c>
    </row>
    <row r="58" spans="1:7" ht="33" x14ac:dyDescent="0.25">
      <c r="A58" s="93" t="s">
        <v>751</v>
      </c>
      <c r="B58" s="94" t="s">
        <v>752</v>
      </c>
      <c r="C58" s="95" t="s">
        <v>707</v>
      </c>
      <c r="D58" s="96">
        <f>VLOOKUP(A58,'BIO base'!$A$12:$I$538,5,FALSE)</f>
        <v>12.08</v>
      </c>
      <c r="E58" s="97">
        <f t="shared" si="0"/>
        <v>15.704000000000001</v>
      </c>
      <c r="F58" s="95" t="s">
        <v>693</v>
      </c>
      <c r="G58" s="98" t="s">
        <v>644</v>
      </c>
    </row>
    <row r="59" spans="1:7" ht="16.5" x14ac:dyDescent="0.25">
      <c r="A59" s="93" t="s">
        <v>753</v>
      </c>
      <c r="B59" s="94" t="s">
        <v>754</v>
      </c>
      <c r="C59" s="95" t="s">
        <v>681</v>
      </c>
      <c r="D59" s="96">
        <f>VLOOKUP(A59,'BIO base'!$A$12:$I$538,5,FALSE)</f>
        <v>3.12</v>
      </c>
      <c r="E59" s="97">
        <f t="shared" si="0"/>
        <v>4.056</v>
      </c>
      <c r="F59" s="95" t="s">
        <v>693</v>
      </c>
      <c r="G59" s="98" t="s">
        <v>644</v>
      </c>
    </row>
    <row r="60" spans="1:7" ht="16.5" x14ac:dyDescent="0.25">
      <c r="A60" s="93" t="s">
        <v>755</v>
      </c>
      <c r="B60" s="94" t="s">
        <v>756</v>
      </c>
      <c r="C60" s="95" t="s">
        <v>681</v>
      </c>
      <c r="D60" s="96">
        <f>VLOOKUP(A60,'BIO base'!$A$12:$I$538,5,FALSE)</f>
        <v>2.06</v>
      </c>
      <c r="E60" s="97">
        <f t="shared" si="0"/>
        <v>2.6780000000000004</v>
      </c>
      <c r="F60" s="95" t="s">
        <v>693</v>
      </c>
      <c r="G60" s="98" t="s">
        <v>644</v>
      </c>
    </row>
    <row r="61" spans="1:7" ht="16.5" x14ac:dyDescent="0.25">
      <c r="A61" s="93" t="s">
        <v>757</v>
      </c>
      <c r="B61" s="94" t="s">
        <v>756</v>
      </c>
      <c r="C61" s="95" t="s">
        <v>707</v>
      </c>
      <c r="D61" s="96">
        <f>VLOOKUP(A61,'BIO base'!$A$12:$I$538,5,FALSE)</f>
        <v>13.09</v>
      </c>
      <c r="E61" s="97">
        <f t="shared" si="0"/>
        <v>17.016999999999999</v>
      </c>
      <c r="F61" s="95" t="s">
        <v>693</v>
      </c>
      <c r="G61" s="98" t="s">
        <v>644</v>
      </c>
    </row>
    <row r="62" spans="1:7" ht="16.5" x14ac:dyDescent="0.25">
      <c r="A62" s="93" t="s">
        <v>758</v>
      </c>
      <c r="B62" s="94" t="s">
        <v>756</v>
      </c>
      <c r="C62" s="95" t="s">
        <v>707</v>
      </c>
      <c r="D62" s="96">
        <f>VLOOKUP(A62,'BIO base'!$A$12:$I$538,5,FALSE)</f>
        <v>13.09</v>
      </c>
      <c r="E62" s="97">
        <f t="shared" si="0"/>
        <v>17.016999999999999</v>
      </c>
      <c r="F62" s="95" t="s">
        <v>693</v>
      </c>
      <c r="G62" s="98" t="s">
        <v>644</v>
      </c>
    </row>
    <row r="63" spans="1:7" ht="33" x14ac:dyDescent="0.25">
      <c r="A63" s="93" t="s">
        <v>759</v>
      </c>
      <c r="B63" s="94" t="s">
        <v>756</v>
      </c>
      <c r="C63" s="95" t="s">
        <v>707</v>
      </c>
      <c r="D63" s="96">
        <f>VLOOKUP(A63,'BIO base'!$A$12:$I$538,5,FALSE)</f>
        <v>15.31</v>
      </c>
      <c r="E63" s="97">
        <f t="shared" si="0"/>
        <v>19.903000000000002</v>
      </c>
      <c r="F63" s="95" t="s">
        <v>711</v>
      </c>
      <c r="G63" s="98" t="s">
        <v>644</v>
      </c>
    </row>
    <row r="64" spans="1:7" ht="33" x14ac:dyDescent="0.25">
      <c r="A64" s="93" t="s">
        <v>760</v>
      </c>
      <c r="B64" s="94" t="s">
        <v>714</v>
      </c>
      <c r="C64" s="95" t="s">
        <v>681</v>
      </c>
      <c r="D64" s="96">
        <f>VLOOKUP(A64,'BIO base'!$A$12:$I$538,5,FALSE)</f>
        <v>2.0099999999999998</v>
      </c>
      <c r="E64" s="97">
        <f t="shared" si="0"/>
        <v>2.613</v>
      </c>
      <c r="F64" s="95" t="s">
        <v>693</v>
      </c>
      <c r="G64" s="98" t="s">
        <v>644</v>
      </c>
    </row>
    <row r="65" spans="1:7" ht="49.5" x14ac:dyDescent="0.25">
      <c r="A65" s="93" t="s">
        <v>761</v>
      </c>
      <c r="B65" s="94" t="s">
        <v>762</v>
      </c>
      <c r="C65" s="95" t="s">
        <v>689</v>
      </c>
      <c r="D65" s="96">
        <f>VLOOKUP(A65,'BIO base'!$A$12:$I$538,5,FALSE)</f>
        <v>2.27</v>
      </c>
      <c r="E65" s="97">
        <f t="shared" si="0"/>
        <v>2.9510000000000001</v>
      </c>
      <c r="F65" s="95" t="s">
        <v>693</v>
      </c>
      <c r="G65" s="98" t="s">
        <v>644</v>
      </c>
    </row>
    <row r="66" spans="1:7" ht="33" x14ac:dyDescent="0.25">
      <c r="A66" s="93" t="s">
        <v>763</v>
      </c>
      <c r="B66" s="94" t="s">
        <v>764</v>
      </c>
      <c r="C66" s="95" t="s">
        <v>689</v>
      </c>
      <c r="D66" s="96">
        <f>VLOOKUP(A66,'BIO base'!$A$12:$I$538,5,FALSE)</f>
        <v>2.27</v>
      </c>
      <c r="E66" s="97">
        <f t="shared" si="0"/>
        <v>2.9510000000000001</v>
      </c>
      <c r="F66" s="95" t="s">
        <v>693</v>
      </c>
      <c r="G66" s="98" t="s">
        <v>644</v>
      </c>
    </row>
    <row r="67" spans="1:7" ht="16.5" x14ac:dyDescent="0.25">
      <c r="A67" s="93" t="s">
        <v>765</v>
      </c>
      <c r="B67" s="94" t="s">
        <v>766</v>
      </c>
      <c r="C67" s="95" t="s">
        <v>681</v>
      </c>
      <c r="D67" s="96">
        <f>VLOOKUP(A67,'BIO base'!$A$12:$I$538,5,FALSE)</f>
        <v>2.87</v>
      </c>
      <c r="E67" s="97">
        <f t="shared" si="0"/>
        <v>3.7310000000000003</v>
      </c>
      <c r="F67" s="95" t="s">
        <v>693</v>
      </c>
      <c r="G67" s="98" t="s">
        <v>644</v>
      </c>
    </row>
    <row r="68" spans="1:7" ht="33" x14ac:dyDescent="0.25">
      <c r="A68" s="93" t="s">
        <v>767</v>
      </c>
      <c r="B68" s="94" t="s">
        <v>766</v>
      </c>
      <c r="C68" s="95" t="s">
        <v>681</v>
      </c>
      <c r="D68" s="96">
        <f>VLOOKUP(A68,'BIO base'!$A$12:$I$538,5,FALSE)</f>
        <v>2.97</v>
      </c>
      <c r="E68" s="97">
        <f t="shared" si="0"/>
        <v>3.8610000000000002</v>
      </c>
      <c r="F68" s="95" t="s">
        <v>693</v>
      </c>
      <c r="G68" s="98" t="s">
        <v>644</v>
      </c>
    </row>
    <row r="69" spans="1:7" ht="33" x14ac:dyDescent="0.25">
      <c r="A69" s="93" t="s">
        <v>768</v>
      </c>
      <c r="B69" s="94" t="s">
        <v>680</v>
      </c>
      <c r="C69" s="95" t="s">
        <v>681</v>
      </c>
      <c r="D69" s="96">
        <f>VLOOKUP(A69,'BIO base'!$A$12:$I$538,5,FALSE)</f>
        <v>1.96</v>
      </c>
      <c r="E69" s="97">
        <f t="shared" si="0"/>
        <v>2.548</v>
      </c>
      <c r="F69" s="95" t="s">
        <v>693</v>
      </c>
      <c r="G69" s="98" t="s">
        <v>644</v>
      </c>
    </row>
    <row r="70" spans="1:7" ht="16.5" x14ac:dyDescent="0.25">
      <c r="A70" s="93" t="s">
        <v>769</v>
      </c>
      <c r="B70" s="94" t="s">
        <v>680</v>
      </c>
      <c r="C70" s="95" t="s">
        <v>681</v>
      </c>
      <c r="D70" s="96">
        <f>VLOOKUP(A70,'BIO base'!$A$12:$I$538,5,FALSE)</f>
        <v>6.14</v>
      </c>
      <c r="E70" s="97">
        <f t="shared" si="0"/>
        <v>7.9820000000000002</v>
      </c>
      <c r="F70" s="95" t="s">
        <v>693</v>
      </c>
      <c r="G70" s="98" t="s">
        <v>644</v>
      </c>
    </row>
    <row r="71" spans="1:7" ht="33" x14ac:dyDescent="0.25">
      <c r="A71" s="93" t="s">
        <v>770</v>
      </c>
      <c r="B71" s="94" t="s">
        <v>771</v>
      </c>
      <c r="C71" s="95" t="s">
        <v>707</v>
      </c>
      <c r="D71" s="96">
        <f>VLOOKUP(A71,'BIO base'!$A$12:$I$538,5,FALSE)</f>
        <v>13.39</v>
      </c>
      <c r="E71" s="97">
        <f t="shared" si="0"/>
        <v>17.407</v>
      </c>
      <c r="F71" s="95" t="s">
        <v>711</v>
      </c>
      <c r="G71" s="98" t="s">
        <v>644</v>
      </c>
    </row>
    <row r="72" spans="1:7" ht="16.5" x14ac:dyDescent="0.25">
      <c r="A72" s="93" t="s">
        <v>772</v>
      </c>
      <c r="B72" s="94" t="s">
        <v>756</v>
      </c>
      <c r="C72" s="95" t="s">
        <v>707</v>
      </c>
      <c r="D72" s="96">
        <f>VLOOKUP(A72,'BIO base'!$A$12:$I$538,5,FALSE)</f>
        <v>13.39</v>
      </c>
      <c r="E72" s="97">
        <f t="shared" si="0"/>
        <v>17.407</v>
      </c>
      <c r="F72" s="95" t="s">
        <v>693</v>
      </c>
      <c r="G72" s="98" t="s">
        <v>644</v>
      </c>
    </row>
    <row r="73" spans="1:7" ht="16.5" x14ac:dyDescent="0.25">
      <c r="A73" s="93" t="s">
        <v>773</v>
      </c>
      <c r="B73" s="94" t="s">
        <v>774</v>
      </c>
      <c r="C73" s="95" t="s">
        <v>707</v>
      </c>
      <c r="D73" s="96">
        <f>VLOOKUP(A73,'BIO base'!$A$12:$I$538,5,FALSE)</f>
        <v>13.09</v>
      </c>
      <c r="E73" s="97">
        <f t="shared" si="0"/>
        <v>17.016999999999999</v>
      </c>
      <c r="F73" s="95" t="s">
        <v>693</v>
      </c>
      <c r="G73" s="98" t="s">
        <v>644</v>
      </c>
    </row>
    <row r="74" spans="1:7" ht="33" x14ac:dyDescent="0.25">
      <c r="A74" s="99" t="s">
        <v>775</v>
      </c>
      <c r="B74" s="100" t="s">
        <v>776</v>
      </c>
      <c r="C74" s="101" t="s">
        <v>707</v>
      </c>
      <c r="D74" s="96">
        <f>VLOOKUP(A74,'BIO base'!$A$12:$I$538,5,FALSE)</f>
        <v>13.8</v>
      </c>
      <c r="E74" s="97">
        <f t="shared" si="0"/>
        <v>17.940000000000001</v>
      </c>
      <c r="F74" s="101" t="s">
        <v>693</v>
      </c>
      <c r="G74" s="103" t="s">
        <v>644</v>
      </c>
    </row>
    <row r="75" spans="1:7" ht="20.25" x14ac:dyDescent="0.3">
      <c r="A75" s="136" t="s">
        <v>777</v>
      </c>
      <c r="B75" s="136"/>
      <c r="C75" s="136"/>
      <c r="D75" s="136"/>
      <c r="E75" s="136"/>
      <c r="F75" s="136"/>
      <c r="G75" s="136"/>
    </row>
    <row r="76" spans="1:7" ht="16.5" x14ac:dyDescent="0.25">
      <c r="A76" s="93" t="s">
        <v>778</v>
      </c>
      <c r="B76" s="94" t="s">
        <v>779</v>
      </c>
      <c r="C76" s="95" t="s">
        <v>681</v>
      </c>
      <c r="D76" s="96">
        <f>VLOOKUP(A76,'BIO base'!$A$12:$I$538,5,FALSE)</f>
        <v>1.26</v>
      </c>
      <c r="E76" s="97">
        <f t="shared" si="0"/>
        <v>1.6380000000000001</v>
      </c>
      <c r="F76" s="95" t="s">
        <v>693</v>
      </c>
      <c r="G76" s="98" t="s">
        <v>644</v>
      </c>
    </row>
    <row r="77" spans="1:7" ht="33" x14ac:dyDescent="0.25">
      <c r="A77" s="93" t="s">
        <v>780</v>
      </c>
      <c r="B77" s="94" t="s">
        <v>680</v>
      </c>
      <c r="C77" s="95" t="s">
        <v>681</v>
      </c>
      <c r="D77" s="96">
        <f>VLOOKUP(A77,'BIO base'!$A$12:$I$538,5,FALSE)</f>
        <v>1.56</v>
      </c>
      <c r="E77" s="97">
        <f t="shared" ref="E77:E140" si="1">D77*1.3</f>
        <v>2.028</v>
      </c>
      <c r="F77" s="95" t="s">
        <v>693</v>
      </c>
      <c r="G77" s="98" t="s">
        <v>644</v>
      </c>
    </row>
    <row r="78" spans="1:7" ht="33" x14ac:dyDescent="0.25">
      <c r="A78" s="93" t="s">
        <v>781</v>
      </c>
      <c r="B78" s="94" t="s">
        <v>714</v>
      </c>
      <c r="C78" s="95" t="s">
        <v>681</v>
      </c>
      <c r="D78" s="96">
        <f>VLOOKUP(A78,'BIO base'!$A$12:$I$538,5,FALSE)</f>
        <v>1.26</v>
      </c>
      <c r="E78" s="97">
        <f t="shared" si="1"/>
        <v>1.6380000000000001</v>
      </c>
      <c r="F78" s="95" t="s">
        <v>693</v>
      </c>
      <c r="G78" s="98" t="s">
        <v>644</v>
      </c>
    </row>
    <row r="79" spans="1:7" ht="33" x14ac:dyDescent="0.25">
      <c r="A79" s="93" t="s">
        <v>782</v>
      </c>
      <c r="B79" s="94" t="s">
        <v>783</v>
      </c>
      <c r="C79" s="95" t="s">
        <v>681</v>
      </c>
      <c r="D79" s="96">
        <f>VLOOKUP(A79,'BIO base'!$A$12:$I$538,5,FALSE)</f>
        <v>1.26</v>
      </c>
      <c r="E79" s="97">
        <f t="shared" si="1"/>
        <v>1.6380000000000001</v>
      </c>
      <c r="F79" s="95" t="s">
        <v>693</v>
      </c>
      <c r="G79" s="98" t="s">
        <v>644</v>
      </c>
    </row>
    <row r="80" spans="1:7" ht="33" x14ac:dyDescent="0.25">
      <c r="A80" s="93" t="s">
        <v>784</v>
      </c>
      <c r="B80" s="94" t="s">
        <v>785</v>
      </c>
      <c r="C80" s="95" t="s">
        <v>681</v>
      </c>
      <c r="D80" s="96">
        <f>VLOOKUP(A80,'BIO base'!$A$12:$I$538,5,FALSE)</f>
        <v>1.36</v>
      </c>
      <c r="E80" s="97">
        <f t="shared" si="1"/>
        <v>1.7680000000000002</v>
      </c>
      <c r="F80" s="95" t="s">
        <v>693</v>
      </c>
      <c r="G80" s="98" t="s">
        <v>644</v>
      </c>
    </row>
    <row r="81" spans="1:7" ht="33" x14ac:dyDescent="0.25">
      <c r="A81" s="93" t="s">
        <v>786</v>
      </c>
      <c r="B81" s="94" t="s">
        <v>714</v>
      </c>
      <c r="C81" s="95" t="s">
        <v>681</v>
      </c>
      <c r="D81" s="96">
        <f>VLOOKUP(A81,'BIO base'!$A$12:$I$538,5,FALSE)</f>
        <v>1.36</v>
      </c>
      <c r="E81" s="97">
        <f t="shared" si="1"/>
        <v>1.7680000000000002</v>
      </c>
      <c r="F81" s="95" t="s">
        <v>693</v>
      </c>
      <c r="G81" s="98" t="s">
        <v>644</v>
      </c>
    </row>
    <row r="82" spans="1:7" ht="33" x14ac:dyDescent="0.25">
      <c r="A82" s="93" t="s">
        <v>787</v>
      </c>
      <c r="B82" s="94" t="s">
        <v>714</v>
      </c>
      <c r="C82" s="95" t="s">
        <v>681</v>
      </c>
      <c r="D82" s="96">
        <f>VLOOKUP(A82,'BIO base'!$A$12:$I$538,5,FALSE)</f>
        <v>1.56</v>
      </c>
      <c r="E82" s="97">
        <f t="shared" si="1"/>
        <v>2.028</v>
      </c>
      <c r="F82" s="95" t="s">
        <v>693</v>
      </c>
      <c r="G82" s="98" t="s">
        <v>644</v>
      </c>
    </row>
    <row r="83" spans="1:7" ht="33" x14ac:dyDescent="0.25">
      <c r="A83" s="99" t="s">
        <v>788</v>
      </c>
      <c r="B83" s="100" t="s">
        <v>714</v>
      </c>
      <c r="C83" s="101" t="s">
        <v>681</v>
      </c>
      <c r="D83" s="96">
        <f>VLOOKUP(A83,'BIO base'!$A$12:$I$538,5,FALSE)</f>
        <v>1.56</v>
      </c>
      <c r="E83" s="97">
        <f t="shared" si="1"/>
        <v>2.028</v>
      </c>
      <c r="F83" s="101" t="s">
        <v>693</v>
      </c>
      <c r="G83" s="103" t="s">
        <v>644</v>
      </c>
    </row>
    <row r="84" spans="1:7" ht="20.25" x14ac:dyDescent="0.3">
      <c r="A84" s="136" t="s">
        <v>789</v>
      </c>
      <c r="B84" s="136"/>
      <c r="C84" s="136"/>
      <c r="D84" s="136"/>
      <c r="E84" s="136"/>
      <c r="F84" s="136"/>
      <c r="G84" s="136"/>
    </row>
    <row r="85" spans="1:7" ht="16.5" x14ac:dyDescent="0.25">
      <c r="A85" s="93" t="s">
        <v>790</v>
      </c>
      <c r="B85" s="94" t="s">
        <v>680</v>
      </c>
      <c r="C85" s="95" t="s">
        <v>681</v>
      </c>
      <c r="D85" s="96">
        <f>VLOOKUP(A85,'BIO base'!$A$12:$I$538,5,FALSE)</f>
        <v>1.81</v>
      </c>
      <c r="E85" s="97">
        <f t="shared" si="1"/>
        <v>2.3530000000000002</v>
      </c>
      <c r="F85" s="95" t="s">
        <v>693</v>
      </c>
      <c r="G85" s="98" t="s">
        <v>644</v>
      </c>
    </row>
    <row r="86" spans="1:7" ht="16.5" x14ac:dyDescent="0.25">
      <c r="A86" s="93" t="s">
        <v>791</v>
      </c>
      <c r="B86" s="94" t="s">
        <v>752</v>
      </c>
      <c r="C86" s="95" t="s">
        <v>681</v>
      </c>
      <c r="D86" s="96">
        <f>VLOOKUP(A86,'BIO base'!$A$12:$I$538,5,FALSE)</f>
        <v>1.96</v>
      </c>
      <c r="E86" s="97">
        <f t="shared" si="1"/>
        <v>2.548</v>
      </c>
      <c r="F86" s="95" t="s">
        <v>693</v>
      </c>
      <c r="G86" s="98" t="s">
        <v>644</v>
      </c>
    </row>
    <row r="87" spans="1:7" ht="33" x14ac:dyDescent="0.25">
      <c r="A87" s="93" t="s">
        <v>792</v>
      </c>
      <c r="B87" s="94" t="s">
        <v>752</v>
      </c>
      <c r="C87" s="95" t="s">
        <v>681</v>
      </c>
      <c r="D87" s="96">
        <f>VLOOKUP(A87,'BIO base'!$A$12:$I$538,5,FALSE)</f>
        <v>2.11</v>
      </c>
      <c r="E87" s="97">
        <f t="shared" si="1"/>
        <v>2.7429999999999999</v>
      </c>
      <c r="F87" s="95" t="s">
        <v>793</v>
      </c>
      <c r="G87" s="98" t="s">
        <v>644</v>
      </c>
    </row>
    <row r="88" spans="1:7" ht="16.5" x14ac:dyDescent="0.25">
      <c r="A88" s="93" t="s">
        <v>794</v>
      </c>
      <c r="B88" s="94" t="s">
        <v>717</v>
      </c>
      <c r="C88" s="95" t="s">
        <v>681</v>
      </c>
      <c r="D88" s="96">
        <f>VLOOKUP(A88,'BIO base'!$A$12:$I$538,5,FALSE)</f>
        <v>3.02</v>
      </c>
      <c r="E88" s="97">
        <f t="shared" si="1"/>
        <v>3.9260000000000002</v>
      </c>
      <c r="F88" s="95" t="s">
        <v>693</v>
      </c>
      <c r="G88" s="98" t="s">
        <v>644</v>
      </c>
    </row>
    <row r="89" spans="1:7" ht="33" x14ac:dyDescent="0.25">
      <c r="A89" s="93" t="s">
        <v>795</v>
      </c>
      <c r="B89" s="94" t="s">
        <v>680</v>
      </c>
      <c r="C89" s="95" t="s">
        <v>681</v>
      </c>
      <c r="D89" s="96">
        <f>VLOOKUP(A89,'BIO base'!$A$12:$I$538,5,FALSE)</f>
        <v>2.11</v>
      </c>
      <c r="E89" s="97">
        <f t="shared" si="1"/>
        <v>2.7429999999999999</v>
      </c>
      <c r="F89" s="95" t="s">
        <v>793</v>
      </c>
      <c r="G89" s="98" t="s">
        <v>644</v>
      </c>
    </row>
    <row r="90" spans="1:7" ht="33" x14ac:dyDescent="0.25">
      <c r="A90" s="93" t="s">
        <v>796</v>
      </c>
      <c r="B90" s="94" t="s">
        <v>756</v>
      </c>
      <c r="C90" s="95" t="s">
        <v>707</v>
      </c>
      <c r="D90" s="96">
        <f>VLOOKUP(A90,'BIO base'!$A$12:$I$538,5,FALSE)</f>
        <v>10.27</v>
      </c>
      <c r="E90" s="97">
        <f t="shared" si="1"/>
        <v>13.350999999999999</v>
      </c>
      <c r="F90" s="95" t="s">
        <v>693</v>
      </c>
      <c r="G90" s="98" t="s">
        <v>644</v>
      </c>
    </row>
    <row r="91" spans="1:7" ht="33" x14ac:dyDescent="0.25">
      <c r="A91" s="93" t="s">
        <v>797</v>
      </c>
      <c r="B91" s="94" t="s">
        <v>756</v>
      </c>
      <c r="C91" s="95" t="s">
        <v>707</v>
      </c>
      <c r="D91" s="96">
        <f>VLOOKUP(A91,'BIO base'!$A$12:$I$538,5,FALSE)</f>
        <v>10.27</v>
      </c>
      <c r="E91" s="97">
        <f t="shared" si="1"/>
        <v>13.350999999999999</v>
      </c>
      <c r="F91" s="95" t="s">
        <v>693</v>
      </c>
      <c r="G91" s="98" t="s">
        <v>644</v>
      </c>
    </row>
    <row r="92" spans="1:7" ht="33" x14ac:dyDescent="0.25">
      <c r="A92" s="93" t="s">
        <v>798</v>
      </c>
      <c r="B92" s="94" t="s">
        <v>799</v>
      </c>
      <c r="C92" s="95" t="s">
        <v>681</v>
      </c>
      <c r="D92" s="96">
        <f>VLOOKUP(A92,'BIO base'!$A$12:$I$538,5,FALSE)</f>
        <v>2.72</v>
      </c>
      <c r="E92" s="97">
        <f t="shared" si="1"/>
        <v>3.5360000000000005</v>
      </c>
      <c r="F92" s="95" t="s">
        <v>793</v>
      </c>
      <c r="G92" s="98" t="s">
        <v>644</v>
      </c>
    </row>
    <row r="93" spans="1:7" ht="33" x14ac:dyDescent="0.25">
      <c r="A93" s="93" t="s">
        <v>800</v>
      </c>
      <c r="B93" s="94" t="s">
        <v>696</v>
      </c>
      <c r="C93" s="95" t="s">
        <v>707</v>
      </c>
      <c r="D93" s="96">
        <f>VLOOKUP(A93,'BIO base'!$A$12:$I$538,5,FALSE)</f>
        <v>9.57</v>
      </c>
      <c r="E93" s="97">
        <f t="shared" si="1"/>
        <v>12.441000000000001</v>
      </c>
      <c r="F93" s="95" t="s">
        <v>793</v>
      </c>
      <c r="G93" s="98" t="s">
        <v>643</v>
      </c>
    </row>
    <row r="94" spans="1:7" ht="33" x14ac:dyDescent="0.25">
      <c r="A94" s="93" t="s">
        <v>801</v>
      </c>
      <c r="B94" s="94" t="s">
        <v>696</v>
      </c>
      <c r="C94" s="95" t="s">
        <v>707</v>
      </c>
      <c r="D94" s="96">
        <f>VLOOKUP(A94,'BIO base'!$A$12:$I$538,5,FALSE)</f>
        <v>9.57</v>
      </c>
      <c r="E94" s="97">
        <f t="shared" si="1"/>
        <v>12.441000000000001</v>
      </c>
      <c r="F94" s="95" t="s">
        <v>693</v>
      </c>
      <c r="G94" s="98" t="s">
        <v>644</v>
      </c>
    </row>
    <row r="95" spans="1:7" ht="16.5" x14ac:dyDescent="0.25">
      <c r="A95" s="93" t="s">
        <v>802</v>
      </c>
      <c r="B95" s="94" t="s">
        <v>696</v>
      </c>
      <c r="C95" s="95" t="s">
        <v>707</v>
      </c>
      <c r="D95" s="96">
        <f>VLOOKUP(A95,'BIO base'!$A$12:$I$538,5,FALSE)</f>
        <v>9.57</v>
      </c>
      <c r="E95" s="97">
        <f t="shared" si="1"/>
        <v>12.441000000000001</v>
      </c>
      <c r="F95" s="95" t="s">
        <v>693</v>
      </c>
      <c r="G95" s="98" t="s">
        <v>643</v>
      </c>
    </row>
    <row r="96" spans="1:7" ht="33" x14ac:dyDescent="0.25">
      <c r="A96" s="93" t="s">
        <v>803</v>
      </c>
      <c r="B96" s="94" t="s">
        <v>696</v>
      </c>
      <c r="C96" s="95" t="s">
        <v>707</v>
      </c>
      <c r="D96" s="96">
        <f>VLOOKUP(A96,'BIO base'!$A$12:$I$538,5,FALSE)</f>
        <v>9.57</v>
      </c>
      <c r="E96" s="97">
        <f t="shared" si="1"/>
        <v>12.441000000000001</v>
      </c>
      <c r="F96" s="95" t="s">
        <v>693</v>
      </c>
      <c r="G96" s="98" t="s">
        <v>643</v>
      </c>
    </row>
    <row r="97" spans="1:7" ht="33" x14ac:dyDescent="0.25">
      <c r="A97" s="93" t="s">
        <v>804</v>
      </c>
      <c r="B97" s="94" t="s">
        <v>696</v>
      </c>
      <c r="C97" s="95" t="s">
        <v>707</v>
      </c>
      <c r="D97" s="96">
        <f>VLOOKUP(A97,'BIO base'!$A$12:$I$538,5,FALSE)</f>
        <v>9.57</v>
      </c>
      <c r="E97" s="97">
        <f t="shared" si="1"/>
        <v>12.441000000000001</v>
      </c>
      <c r="F97" s="95" t="s">
        <v>693</v>
      </c>
      <c r="G97" s="98" t="s">
        <v>643</v>
      </c>
    </row>
    <row r="98" spans="1:7" ht="33" x14ac:dyDescent="0.25">
      <c r="A98" s="93" t="s">
        <v>805</v>
      </c>
      <c r="B98" s="94" t="s">
        <v>696</v>
      </c>
      <c r="C98" s="95" t="s">
        <v>707</v>
      </c>
      <c r="D98" s="96">
        <f>VLOOKUP(A98,'BIO base'!$A$12:$I$538,5,FALSE)</f>
        <v>9.57</v>
      </c>
      <c r="E98" s="97">
        <f t="shared" si="1"/>
        <v>12.441000000000001</v>
      </c>
      <c r="F98" s="95" t="s">
        <v>793</v>
      </c>
      <c r="G98" s="98" t="s">
        <v>644</v>
      </c>
    </row>
    <row r="99" spans="1:7" ht="16.5" x14ac:dyDescent="0.25">
      <c r="A99" s="93" t="s">
        <v>806</v>
      </c>
      <c r="B99" s="94" t="s">
        <v>696</v>
      </c>
      <c r="C99" s="95" t="s">
        <v>707</v>
      </c>
      <c r="D99" s="96">
        <f>VLOOKUP(A99,'BIO base'!$A$12:$I$538,5,FALSE)</f>
        <v>9.57</v>
      </c>
      <c r="E99" s="97">
        <f t="shared" si="1"/>
        <v>12.441000000000001</v>
      </c>
      <c r="F99" s="95" t="s">
        <v>693</v>
      </c>
      <c r="G99" s="98" t="s">
        <v>644</v>
      </c>
    </row>
    <row r="100" spans="1:7" ht="16.5" x14ac:dyDescent="0.25">
      <c r="A100" s="93" t="s">
        <v>807</v>
      </c>
      <c r="B100" s="94" t="s">
        <v>696</v>
      </c>
      <c r="C100" s="95" t="s">
        <v>707</v>
      </c>
      <c r="D100" s="96">
        <f>VLOOKUP(A100,'BIO base'!$A$12:$I$538,5,FALSE)</f>
        <v>9.26</v>
      </c>
      <c r="E100" s="97">
        <f t="shared" si="1"/>
        <v>12.038</v>
      </c>
      <c r="F100" s="95" t="s">
        <v>693</v>
      </c>
      <c r="G100" s="98" t="s">
        <v>644</v>
      </c>
    </row>
    <row r="101" spans="1:7" ht="16.5" x14ac:dyDescent="0.25">
      <c r="A101" s="93" t="s">
        <v>808</v>
      </c>
      <c r="B101" s="94" t="s">
        <v>766</v>
      </c>
      <c r="C101" s="95" t="s">
        <v>681</v>
      </c>
      <c r="D101" s="96">
        <f>VLOOKUP(A101,'BIO base'!$A$12:$I$538,5,FALSE)</f>
        <v>6.9</v>
      </c>
      <c r="E101" s="97">
        <f t="shared" si="1"/>
        <v>8.9700000000000006</v>
      </c>
      <c r="F101" s="95" t="s">
        <v>693</v>
      </c>
      <c r="G101" s="98" t="s">
        <v>644</v>
      </c>
    </row>
    <row r="102" spans="1:7" ht="33" x14ac:dyDescent="0.25">
      <c r="A102" s="93" t="s">
        <v>809</v>
      </c>
      <c r="B102" s="94" t="s">
        <v>810</v>
      </c>
      <c r="C102" s="95" t="s">
        <v>689</v>
      </c>
      <c r="D102" s="96">
        <f>VLOOKUP(A102,'BIO base'!$A$12:$I$538,5,FALSE)</f>
        <v>1.1599999999999999</v>
      </c>
      <c r="E102" s="97">
        <f t="shared" si="1"/>
        <v>1.508</v>
      </c>
      <c r="F102" s="95" t="s">
        <v>693</v>
      </c>
      <c r="G102" s="98" t="s">
        <v>644</v>
      </c>
    </row>
    <row r="103" spans="1:7" ht="33" x14ac:dyDescent="0.25">
      <c r="A103" s="93" t="s">
        <v>811</v>
      </c>
      <c r="B103" s="94" t="s">
        <v>766</v>
      </c>
      <c r="C103" s="95" t="s">
        <v>681</v>
      </c>
      <c r="D103" s="96">
        <f>VLOOKUP(A103,'BIO base'!$A$12:$I$538,5,FALSE)</f>
        <v>7.05</v>
      </c>
      <c r="E103" s="97">
        <f t="shared" si="1"/>
        <v>9.1650000000000009</v>
      </c>
      <c r="F103" s="95" t="s">
        <v>693</v>
      </c>
      <c r="G103" s="98" t="s">
        <v>644</v>
      </c>
    </row>
    <row r="104" spans="1:7" ht="16.5" x14ac:dyDescent="0.25">
      <c r="A104" s="93" t="s">
        <v>812</v>
      </c>
      <c r="B104" s="94" t="s">
        <v>766</v>
      </c>
      <c r="C104" s="95" t="s">
        <v>681</v>
      </c>
      <c r="D104" s="96">
        <f>VLOOKUP(A104,'BIO base'!$A$12:$I$538,5,FALSE)</f>
        <v>7.55</v>
      </c>
      <c r="E104" s="97">
        <f t="shared" si="1"/>
        <v>9.8149999999999995</v>
      </c>
      <c r="F104" s="95" t="s">
        <v>693</v>
      </c>
      <c r="G104" s="98" t="s">
        <v>644</v>
      </c>
    </row>
    <row r="105" spans="1:7" ht="33" x14ac:dyDescent="0.25">
      <c r="A105" s="93" t="s">
        <v>813</v>
      </c>
      <c r="B105" s="94" t="s">
        <v>766</v>
      </c>
      <c r="C105" s="95" t="s">
        <v>681</v>
      </c>
      <c r="D105" s="96">
        <f>VLOOKUP(A105,'BIO base'!$A$12:$I$538,5,FALSE)</f>
        <v>7.05</v>
      </c>
      <c r="E105" s="97">
        <f t="shared" si="1"/>
        <v>9.1650000000000009</v>
      </c>
      <c r="F105" s="95" t="s">
        <v>693</v>
      </c>
      <c r="G105" s="98" t="s">
        <v>644</v>
      </c>
    </row>
    <row r="106" spans="1:7" ht="33" x14ac:dyDescent="0.25">
      <c r="A106" s="93" t="s">
        <v>814</v>
      </c>
      <c r="B106" s="94" t="s">
        <v>766</v>
      </c>
      <c r="C106" s="95" t="s">
        <v>681</v>
      </c>
      <c r="D106" s="96">
        <f>VLOOKUP(A106,'BIO base'!$A$12:$I$538,5,FALSE)</f>
        <v>7.05</v>
      </c>
      <c r="E106" s="97">
        <f t="shared" si="1"/>
        <v>9.1650000000000009</v>
      </c>
      <c r="F106" s="95" t="s">
        <v>693</v>
      </c>
      <c r="G106" s="98" t="s">
        <v>644</v>
      </c>
    </row>
    <row r="107" spans="1:7" ht="33" x14ac:dyDescent="0.25">
      <c r="A107" s="93" t="s">
        <v>815</v>
      </c>
      <c r="B107" s="94" t="s">
        <v>810</v>
      </c>
      <c r="C107" s="95" t="s">
        <v>689</v>
      </c>
      <c r="D107" s="96">
        <f>VLOOKUP(A107,'BIO base'!$A$12:$I$538,5,FALSE)</f>
        <v>1.1599999999999999</v>
      </c>
      <c r="E107" s="97">
        <f t="shared" si="1"/>
        <v>1.508</v>
      </c>
      <c r="F107" s="95" t="s">
        <v>693</v>
      </c>
      <c r="G107" s="98" t="s">
        <v>644</v>
      </c>
    </row>
    <row r="108" spans="1:7" ht="16.5" x14ac:dyDescent="0.25">
      <c r="A108" s="93" t="s">
        <v>816</v>
      </c>
      <c r="B108" s="94" t="s">
        <v>766</v>
      </c>
      <c r="C108" s="95" t="s">
        <v>681</v>
      </c>
      <c r="D108" s="96">
        <f>VLOOKUP(A108,'BIO base'!$A$12:$I$538,5,FALSE)</f>
        <v>7.05</v>
      </c>
      <c r="E108" s="97">
        <f t="shared" si="1"/>
        <v>9.1650000000000009</v>
      </c>
      <c r="F108" s="95" t="s">
        <v>693</v>
      </c>
      <c r="G108" s="98" t="s">
        <v>644</v>
      </c>
    </row>
    <row r="109" spans="1:7" ht="33" x14ac:dyDescent="0.25">
      <c r="A109" s="99" t="s">
        <v>817</v>
      </c>
      <c r="B109" s="100" t="s">
        <v>810</v>
      </c>
      <c r="C109" s="101" t="s">
        <v>689</v>
      </c>
      <c r="D109" s="96">
        <f>VLOOKUP(A109,'BIO base'!$A$12:$I$538,5,FALSE)</f>
        <v>1.1599999999999999</v>
      </c>
      <c r="E109" s="97">
        <f t="shared" si="1"/>
        <v>1.508</v>
      </c>
      <c r="F109" s="101" t="s">
        <v>693</v>
      </c>
      <c r="G109" s="103" t="s">
        <v>644</v>
      </c>
    </row>
    <row r="110" spans="1:7" ht="20.25" x14ac:dyDescent="0.3">
      <c r="A110" s="136" t="s">
        <v>818</v>
      </c>
      <c r="B110" s="136"/>
      <c r="C110" s="136"/>
      <c r="D110" s="136"/>
      <c r="E110" s="136"/>
      <c r="F110" s="136"/>
      <c r="G110" s="136"/>
    </row>
    <row r="111" spans="1:7" ht="16.5" x14ac:dyDescent="0.25">
      <c r="A111" s="93" t="s">
        <v>819</v>
      </c>
      <c r="B111" s="94" t="s">
        <v>820</v>
      </c>
      <c r="C111" s="95" t="s">
        <v>681</v>
      </c>
      <c r="D111" s="96">
        <f>VLOOKUP(A111,'BIO base'!$A$12:$I$538,5,FALSE)</f>
        <v>1.1100000000000001</v>
      </c>
      <c r="E111" s="97">
        <f t="shared" si="1"/>
        <v>1.4430000000000003</v>
      </c>
      <c r="F111" s="95" t="s">
        <v>715</v>
      </c>
      <c r="G111" s="98" t="s">
        <v>644</v>
      </c>
    </row>
    <row r="112" spans="1:7" ht="16.5" x14ac:dyDescent="0.25">
      <c r="A112" s="93" t="s">
        <v>821</v>
      </c>
      <c r="B112" s="94" t="s">
        <v>783</v>
      </c>
      <c r="C112" s="95" t="s">
        <v>681</v>
      </c>
      <c r="D112" s="96">
        <f>VLOOKUP(A112,'BIO base'!$A$12:$I$538,5,FALSE)</f>
        <v>1.29</v>
      </c>
      <c r="E112" s="97">
        <f t="shared" si="1"/>
        <v>1.677</v>
      </c>
      <c r="F112" s="95" t="s">
        <v>693</v>
      </c>
      <c r="G112" s="98" t="s">
        <v>644</v>
      </c>
    </row>
    <row r="113" spans="1:7" ht="33" x14ac:dyDescent="0.25">
      <c r="A113" s="93" t="s">
        <v>822</v>
      </c>
      <c r="B113" s="94" t="s">
        <v>783</v>
      </c>
      <c r="C113" s="95" t="s">
        <v>681</v>
      </c>
      <c r="D113" s="96">
        <f>VLOOKUP(A113,'BIO base'!$A$12:$I$538,5,FALSE)</f>
        <v>1.45</v>
      </c>
      <c r="E113" s="97">
        <f t="shared" si="1"/>
        <v>1.885</v>
      </c>
      <c r="F113" s="95" t="s">
        <v>693</v>
      </c>
      <c r="G113" s="98" t="s">
        <v>644</v>
      </c>
    </row>
    <row r="114" spans="1:7" ht="16.5" x14ac:dyDescent="0.25">
      <c r="A114" s="93" t="s">
        <v>823</v>
      </c>
      <c r="B114" s="94" t="s">
        <v>783</v>
      </c>
      <c r="C114" s="95" t="s">
        <v>689</v>
      </c>
      <c r="D114" s="96">
        <f>VLOOKUP(A114,'BIO base'!$A$12:$I$538,5,FALSE)</f>
        <v>1.31</v>
      </c>
      <c r="E114" s="97">
        <f t="shared" si="1"/>
        <v>1.7030000000000001</v>
      </c>
      <c r="F114" s="95" t="s">
        <v>715</v>
      </c>
      <c r="G114" s="98" t="s">
        <v>644</v>
      </c>
    </row>
    <row r="115" spans="1:7" ht="16.5" x14ac:dyDescent="0.25">
      <c r="A115" s="93" t="s">
        <v>824</v>
      </c>
      <c r="B115" s="94" t="s">
        <v>680</v>
      </c>
      <c r="C115" s="95" t="s">
        <v>681</v>
      </c>
      <c r="D115" s="96">
        <f>VLOOKUP(A115,'BIO base'!$A$12:$I$538,5,FALSE)</f>
        <v>2.34</v>
      </c>
      <c r="E115" s="97">
        <f t="shared" si="1"/>
        <v>3.0419999999999998</v>
      </c>
      <c r="F115" s="95" t="s">
        <v>693</v>
      </c>
      <c r="G115" s="98" t="s">
        <v>644</v>
      </c>
    </row>
    <row r="116" spans="1:7" ht="16.5" x14ac:dyDescent="0.25">
      <c r="A116" s="93" t="s">
        <v>825</v>
      </c>
      <c r="B116" s="94" t="s">
        <v>680</v>
      </c>
      <c r="C116" s="95" t="s">
        <v>681</v>
      </c>
      <c r="D116" s="96">
        <f>VLOOKUP(A116,'BIO base'!$A$12:$I$538,5,FALSE)</f>
        <v>2.06</v>
      </c>
      <c r="E116" s="97">
        <f t="shared" si="1"/>
        <v>2.6780000000000004</v>
      </c>
      <c r="F116" s="95" t="s">
        <v>693</v>
      </c>
      <c r="G116" s="98" t="s">
        <v>644</v>
      </c>
    </row>
    <row r="117" spans="1:7" ht="49.5" x14ac:dyDescent="0.25">
      <c r="A117" s="93" t="s">
        <v>826</v>
      </c>
      <c r="B117" s="94" t="s">
        <v>827</v>
      </c>
      <c r="C117" s="95" t="s">
        <v>689</v>
      </c>
      <c r="D117" s="96">
        <f>VLOOKUP(A117,'BIO base'!$A$12:$I$538,5,FALSE)</f>
        <v>1.81</v>
      </c>
      <c r="E117" s="97">
        <f t="shared" si="1"/>
        <v>2.3530000000000002</v>
      </c>
      <c r="F117" s="95" t="s">
        <v>693</v>
      </c>
      <c r="G117" s="98" t="s">
        <v>644</v>
      </c>
    </row>
    <row r="118" spans="1:7" ht="16.5" x14ac:dyDescent="0.25">
      <c r="A118" s="93" t="s">
        <v>828</v>
      </c>
      <c r="B118" s="94" t="s">
        <v>719</v>
      </c>
      <c r="C118" s="95" t="s">
        <v>681</v>
      </c>
      <c r="D118" s="96">
        <f>VLOOKUP(A118,'BIO base'!$A$12:$I$538,5,FALSE)</f>
        <v>1.66</v>
      </c>
      <c r="E118" s="97">
        <f t="shared" si="1"/>
        <v>2.1579999999999999</v>
      </c>
      <c r="F118" s="95" t="s">
        <v>693</v>
      </c>
      <c r="G118" s="98" t="s">
        <v>644</v>
      </c>
    </row>
    <row r="119" spans="1:7" ht="16.5" x14ac:dyDescent="0.25">
      <c r="A119" s="99" t="s">
        <v>829</v>
      </c>
      <c r="B119" s="100" t="s">
        <v>680</v>
      </c>
      <c r="C119" s="101" t="s">
        <v>681</v>
      </c>
      <c r="D119" s="96">
        <f>VLOOKUP(A119,'BIO base'!$A$12:$I$538,5,FALSE)</f>
        <v>1.76</v>
      </c>
      <c r="E119" s="97">
        <f t="shared" si="1"/>
        <v>2.2880000000000003</v>
      </c>
      <c r="F119" s="101" t="s">
        <v>693</v>
      </c>
      <c r="G119" s="103" t="s">
        <v>644</v>
      </c>
    </row>
    <row r="120" spans="1:7" ht="20.25" x14ac:dyDescent="0.3">
      <c r="A120" s="136" t="s">
        <v>830</v>
      </c>
      <c r="B120" s="136"/>
      <c r="C120" s="136"/>
      <c r="D120" s="136"/>
      <c r="E120" s="136"/>
      <c r="F120" s="136"/>
      <c r="G120" s="136"/>
    </row>
    <row r="121" spans="1:7" ht="49.5" x14ac:dyDescent="0.25">
      <c r="A121" s="93" t="s">
        <v>831</v>
      </c>
      <c r="B121" s="94" t="s">
        <v>719</v>
      </c>
      <c r="C121" s="95" t="s">
        <v>681</v>
      </c>
      <c r="D121" s="96">
        <f>VLOOKUP(A121,'BIO base'!$A$12:$I$538,5,FALSE)</f>
        <v>1.31</v>
      </c>
      <c r="E121" s="97">
        <f t="shared" si="1"/>
        <v>1.7030000000000001</v>
      </c>
      <c r="F121" s="95" t="s">
        <v>693</v>
      </c>
      <c r="G121" s="98" t="s">
        <v>832</v>
      </c>
    </row>
    <row r="122" spans="1:7" ht="49.5" x14ac:dyDescent="0.25">
      <c r="A122" s="93" t="s">
        <v>833</v>
      </c>
      <c r="B122" s="94" t="s">
        <v>820</v>
      </c>
      <c r="C122" s="95" t="s">
        <v>681</v>
      </c>
      <c r="D122" s="96">
        <f>VLOOKUP(A122,'BIO base'!$A$12:$I$538,5,FALSE)</f>
        <v>1.1100000000000001</v>
      </c>
      <c r="E122" s="97">
        <f t="shared" si="1"/>
        <v>1.4430000000000003</v>
      </c>
      <c r="F122" s="95" t="s">
        <v>693</v>
      </c>
      <c r="G122" s="98" t="s">
        <v>832</v>
      </c>
    </row>
    <row r="123" spans="1:7" ht="49.5" x14ac:dyDescent="0.25">
      <c r="A123" s="93" t="s">
        <v>834</v>
      </c>
      <c r="B123" s="94" t="s">
        <v>835</v>
      </c>
      <c r="C123" s="95" t="s">
        <v>681</v>
      </c>
      <c r="D123" s="96">
        <f>VLOOKUP(A123,'BIO base'!$A$12:$I$538,5,FALSE)</f>
        <v>1.41</v>
      </c>
      <c r="E123" s="97">
        <f t="shared" si="1"/>
        <v>1.833</v>
      </c>
      <c r="F123" s="95" t="s">
        <v>693</v>
      </c>
      <c r="G123" s="98" t="s">
        <v>836</v>
      </c>
    </row>
    <row r="124" spans="1:7" ht="49.5" x14ac:dyDescent="0.25">
      <c r="A124" s="93" t="s">
        <v>837</v>
      </c>
      <c r="B124" s="94" t="s">
        <v>719</v>
      </c>
      <c r="C124" s="95" t="s">
        <v>681</v>
      </c>
      <c r="D124" s="96">
        <f>VLOOKUP(A124,'BIO base'!$A$12:$I$538,5,FALSE)</f>
        <v>1.31</v>
      </c>
      <c r="E124" s="97">
        <f t="shared" si="1"/>
        <v>1.7030000000000001</v>
      </c>
      <c r="F124" s="95" t="s">
        <v>693</v>
      </c>
      <c r="G124" s="98" t="s">
        <v>832</v>
      </c>
    </row>
    <row r="125" spans="1:7" ht="66" x14ac:dyDescent="0.25">
      <c r="A125" s="93" t="s">
        <v>838</v>
      </c>
      <c r="B125" s="94" t="s">
        <v>719</v>
      </c>
      <c r="C125" s="95" t="s">
        <v>681</v>
      </c>
      <c r="D125" s="96">
        <f>VLOOKUP(A125,'BIO base'!$A$12:$I$538,5,FALSE)</f>
        <v>1.21</v>
      </c>
      <c r="E125" s="97">
        <f t="shared" si="1"/>
        <v>1.573</v>
      </c>
      <c r="F125" s="95" t="s">
        <v>693</v>
      </c>
      <c r="G125" s="98" t="s">
        <v>839</v>
      </c>
    </row>
    <row r="126" spans="1:7" ht="49.5" x14ac:dyDescent="0.25">
      <c r="A126" s="93" t="s">
        <v>840</v>
      </c>
      <c r="B126" s="94" t="s">
        <v>719</v>
      </c>
      <c r="C126" s="95" t="s">
        <v>681</v>
      </c>
      <c r="D126" s="96">
        <f>VLOOKUP(A126,'BIO base'!$A$12:$I$538,5,FALSE)</f>
        <v>1.36</v>
      </c>
      <c r="E126" s="97">
        <f t="shared" si="1"/>
        <v>1.7680000000000002</v>
      </c>
      <c r="F126" s="95" t="s">
        <v>693</v>
      </c>
      <c r="G126" s="98" t="s">
        <v>832</v>
      </c>
    </row>
    <row r="127" spans="1:7" ht="66" x14ac:dyDescent="0.25">
      <c r="A127" s="93" t="s">
        <v>841</v>
      </c>
      <c r="B127" s="94" t="s">
        <v>719</v>
      </c>
      <c r="C127" s="95" t="s">
        <v>681</v>
      </c>
      <c r="D127" s="96">
        <f>VLOOKUP(A127,'BIO base'!$A$12:$I$538,5,FALSE)</f>
        <v>1.31</v>
      </c>
      <c r="E127" s="97">
        <f t="shared" si="1"/>
        <v>1.7030000000000001</v>
      </c>
      <c r="F127" s="95" t="s">
        <v>842</v>
      </c>
      <c r="G127" s="98" t="s">
        <v>832</v>
      </c>
    </row>
    <row r="128" spans="1:7" ht="49.5" x14ac:dyDescent="0.25">
      <c r="A128" s="93" t="s">
        <v>843</v>
      </c>
      <c r="B128" s="94" t="s">
        <v>719</v>
      </c>
      <c r="C128" s="95" t="s">
        <v>681</v>
      </c>
      <c r="D128" s="96">
        <f>VLOOKUP(A128,'BIO base'!$A$12:$I$538,5,FALSE)</f>
        <v>1.26</v>
      </c>
      <c r="E128" s="97">
        <f t="shared" si="1"/>
        <v>1.6380000000000001</v>
      </c>
      <c r="F128" s="95" t="s">
        <v>693</v>
      </c>
      <c r="G128" s="98" t="s">
        <v>832</v>
      </c>
    </row>
    <row r="129" spans="1:7" ht="49.5" x14ac:dyDescent="0.25">
      <c r="A129" s="99" t="s">
        <v>844</v>
      </c>
      <c r="B129" s="100" t="s">
        <v>680</v>
      </c>
      <c r="C129" s="101" t="s">
        <v>681</v>
      </c>
      <c r="D129" s="96">
        <f>VLOOKUP(A129,'BIO base'!$A$12:$I$538,5,FALSE)</f>
        <v>2.52</v>
      </c>
      <c r="E129" s="97">
        <f t="shared" si="1"/>
        <v>3.2760000000000002</v>
      </c>
      <c r="F129" s="101" t="s">
        <v>693</v>
      </c>
      <c r="G129" s="103" t="s">
        <v>644</v>
      </c>
    </row>
    <row r="130" spans="1:7" ht="20.25" x14ac:dyDescent="0.3">
      <c r="A130" s="136" t="s">
        <v>845</v>
      </c>
      <c r="B130" s="136"/>
      <c r="C130" s="136"/>
      <c r="D130" s="136"/>
      <c r="E130" s="136"/>
      <c r="F130" s="136"/>
      <c r="G130" s="136"/>
    </row>
    <row r="131" spans="1:7" ht="49.5" x14ac:dyDescent="0.25">
      <c r="A131" s="93" t="s">
        <v>846</v>
      </c>
      <c r="B131" s="94" t="s">
        <v>719</v>
      </c>
      <c r="C131" s="95" t="s">
        <v>681</v>
      </c>
      <c r="D131" s="96">
        <f>VLOOKUP(A131,'BIO base'!$A$12:$I$538,5,FALSE)</f>
        <v>1.26</v>
      </c>
      <c r="E131" s="97">
        <f t="shared" si="1"/>
        <v>1.6380000000000001</v>
      </c>
      <c r="F131" s="95" t="s">
        <v>693</v>
      </c>
      <c r="G131" s="98" t="s">
        <v>836</v>
      </c>
    </row>
    <row r="132" spans="1:7" ht="66" x14ac:dyDescent="0.25">
      <c r="A132" s="93" t="s">
        <v>847</v>
      </c>
      <c r="B132" s="94" t="s">
        <v>719</v>
      </c>
      <c r="C132" s="95" t="s">
        <v>681</v>
      </c>
      <c r="D132" s="96">
        <f>VLOOKUP(A132,'BIO base'!$A$12:$I$538,5,FALSE)</f>
        <v>1.21</v>
      </c>
      <c r="E132" s="97">
        <f t="shared" si="1"/>
        <v>1.573</v>
      </c>
      <c r="F132" s="95" t="s">
        <v>693</v>
      </c>
      <c r="G132" s="98" t="s">
        <v>848</v>
      </c>
    </row>
    <row r="133" spans="1:7" ht="49.5" x14ac:dyDescent="0.25">
      <c r="A133" s="93" t="s">
        <v>849</v>
      </c>
      <c r="B133" s="94" t="s">
        <v>680</v>
      </c>
      <c r="C133" s="95" t="s">
        <v>681</v>
      </c>
      <c r="D133" s="96">
        <f>VLOOKUP(A133,'BIO base'!$A$12:$I$538,5,FALSE)</f>
        <v>2.0099999999999998</v>
      </c>
      <c r="E133" s="97">
        <f t="shared" si="1"/>
        <v>2.613</v>
      </c>
      <c r="F133" s="95" t="s">
        <v>693</v>
      </c>
      <c r="G133" s="98" t="s">
        <v>644</v>
      </c>
    </row>
    <row r="134" spans="1:7" ht="49.5" x14ac:dyDescent="0.25">
      <c r="A134" s="93" t="s">
        <v>850</v>
      </c>
      <c r="B134" s="94" t="s">
        <v>719</v>
      </c>
      <c r="C134" s="95" t="s">
        <v>681</v>
      </c>
      <c r="D134" s="96">
        <f>VLOOKUP(A134,'BIO base'!$A$12:$I$538,5,FALSE)</f>
        <v>1.36</v>
      </c>
      <c r="E134" s="97">
        <f t="shared" si="1"/>
        <v>1.7680000000000002</v>
      </c>
      <c r="F134" s="95" t="s">
        <v>842</v>
      </c>
      <c r="G134" s="98" t="s">
        <v>836</v>
      </c>
    </row>
    <row r="135" spans="1:7" ht="49.5" x14ac:dyDescent="0.25">
      <c r="A135" s="93" t="s">
        <v>851</v>
      </c>
      <c r="B135" s="94" t="s">
        <v>835</v>
      </c>
      <c r="C135" s="95" t="s">
        <v>681</v>
      </c>
      <c r="D135" s="96">
        <f>VLOOKUP(A135,'BIO base'!$A$12:$I$538,5,FALSE)</f>
        <v>1.41</v>
      </c>
      <c r="E135" s="97">
        <f t="shared" si="1"/>
        <v>1.833</v>
      </c>
      <c r="F135" s="95" t="s">
        <v>693</v>
      </c>
      <c r="G135" s="98" t="s">
        <v>836</v>
      </c>
    </row>
    <row r="136" spans="1:7" ht="66" x14ac:dyDescent="0.25">
      <c r="A136" s="93" t="s">
        <v>852</v>
      </c>
      <c r="B136" s="94" t="s">
        <v>835</v>
      </c>
      <c r="C136" s="95" t="s">
        <v>681</v>
      </c>
      <c r="D136" s="96">
        <f>VLOOKUP(A136,'BIO base'!$A$12:$I$538,5,FALSE)</f>
        <v>1.41</v>
      </c>
      <c r="E136" s="97">
        <f t="shared" si="1"/>
        <v>1.833</v>
      </c>
      <c r="F136" s="95" t="s">
        <v>693</v>
      </c>
      <c r="G136" s="98" t="s">
        <v>836</v>
      </c>
    </row>
    <row r="137" spans="1:7" ht="49.5" x14ac:dyDescent="0.25">
      <c r="A137" s="93" t="s">
        <v>853</v>
      </c>
      <c r="B137" s="94" t="s">
        <v>820</v>
      </c>
      <c r="C137" s="95" t="s">
        <v>681</v>
      </c>
      <c r="D137" s="96">
        <f>VLOOKUP(A137,'BIO base'!$A$12:$I$538,5,FALSE)</f>
        <v>1.1100000000000001</v>
      </c>
      <c r="E137" s="97">
        <f t="shared" si="1"/>
        <v>1.4430000000000003</v>
      </c>
      <c r="F137" s="95" t="s">
        <v>693</v>
      </c>
      <c r="G137" s="98" t="s">
        <v>836</v>
      </c>
    </row>
    <row r="138" spans="1:7" ht="49.5" x14ac:dyDescent="0.25">
      <c r="A138" s="99" t="s">
        <v>854</v>
      </c>
      <c r="B138" s="100" t="s">
        <v>719</v>
      </c>
      <c r="C138" s="101" t="s">
        <v>681</v>
      </c>
      <c r="D138" s="96">
        <f>VLOOKUP(A138,'BIO base'!$A$12:$I$538,5,FALSE)</f>
        <v>1.26</v>
      </c>
      <c r="E138" s="97">
        <f t="shared" si="1"/>
        <v>1.6380000000000001</v>
      </c>
      <c r="F138" s="101" t="s">
        <v>693</v>
      </c>
      <c r="G138" s="103" t="s">
        <v>836</v>
      </c>
    </row>
    <row r="139" spans="1:7" ht="20.25" x14ac:dyDescent="0.3">
      <c r="A139" s="136" t="s">
        <v>855</v>
      </c>
      <c r="B139" s="136"/>
      <c r="C139" s="136"/>
      <c r="D139" s="136"/>
      <c r="E139" s="136"/>
      <c r="F139" s="136"/>
      <c r="G139" s="136"/>
    </row>
    <row r="140" spans="1:7" ht="33" x14ac:dyDescent="0.25">
      <c r="A140" s="93" t="s">
        <v>856</v>
      </c>
      <c r="B140" s="94" t="s">
        <v>680</v>
      </c>
      <c r="C140" s="95" t="s">
        <v>681</v>
      </c>
      <c r="D140" s="96">
        <f>VLOOKUP(A140,'BIO base'!$A$12:$I$538,5,FALSE)</f>
        <v>1.76</v>
      </c>
      <c r="E140" s="97">
        <f t="shared" si="1"/>
        <v>2.2880000000000003</v>
      </c>
      <c r="F140" s="95" t="s">
        <v>690</v>
      </c>
      <c r="G140" s="98" t="s">
        <v>644</v>
      </c>
    </row>
    <row r="141" spans="1:7" ht="33" x14ac:dyDescent="0.25">
      <c r="A141" s="93" t="s">
        <v>857</v>
      </c>
      <c r="B141" s="94" t="s">
        <v>858</v>
      </c>
      <c r="C141" s="95" t="s">
        <v>681</v>
      </c>
      <c r="D141" s="96">
        <f>VLOOKUP(A141,'BIO base'!$A$12:$I$538,5,FALSE)</f>
        <v>1.46</v>
      </c>
      <c r="E141" s="97">
        <f t="shared" ref="E141:E204" si="2">D141*1.3</f>
        <v>1.8979999999999999</v>
      </c>
      <c r="F141" s="95" t="s">
        <v>690</v>
      </c>
      <c r="G141" s="98" t="s">
        <v>644</v>
      </c>
    </row>
    <row r="142" spans="1:7" ht="33" x14ac:dyDescent="0.25">
      <c r="A142" s="93" t="s">
        <v>859</v>
      </c>
      <c r="B142" s="94" t="s">
        <v>752</v>
      </c>
      <c r="C142" s="95" t="s">
        <v>681</v>
      </c>
      <c r="D142" s="96">
        <f>VLOOKUP(A142,'BIO base'!$A$12:$I$538,5,FALSE)</f>
        <v>1.71</v>
      </c>
      <c r="E142" s="97">
        <f t="shared" si="2"/>
        <v>2.2229999999999999</v>
      </c>
      <c r="F142" s="95" t="s">
        <v>715</v>
      </c>
      <c r="G142" s="98" t="s">
        <v>644</v>
      </c>
    </row>
    <row r="143" spans="1:7" ht="16.5" x14ac:dyDescent="0.25">
      <c r="A143" s="93" t="s">
        <v>860</v>
      </c>
      <c r="B143" s="94" t="s">
        <v>680</v>
      </c>
      <c r="C143" s="95" t="s">
        <v>681</v>
      </c>
      <c r="D143" s="96">
        <f>VLOOKUP(A143,'BIO base'!$A$12:$I$538,5,FALSE)</f>
        <v>2.17</v>
      </c>
      <c r="E143" s="97">
        <f t="shared" si="2"/>
        <v>2.8210000000000002</v>
      </c>
      <c r="F143" s="95" t="s">
        <v>690</v>
      </c>
      <c r="G143" s="98" t="s">
        <v>644</v>
      </c>
    </row>
    <row r="144" spans="1:7" ht="33" x14ac:dyDescent="0.25">
      <c r="A144" s="93" t="s">
        <v>861</v>
      </c>
      <c r="B144" s="94" t="s">
        <v>734</v>
      </c>
      <c r="C144" s="95" t="s">
        <v>681</v>
      </c>
      <c r="D144" s="96">
        <f>VLOOKUP(A144,'BIO base'!$A$12:$I$538,5,FALSE)</f>
        <v>4.63</v>
      </c>
      <c r="E144" s="97">
        <f t="shared" si="2"/>
        <v>6.0190000000000001</v>
      </c>
      <c r="F144" s="95" t="s">
        <v>690</v>
      </c>
      <c r="G144" s="98" t="s">
        <v>644</v>
      </c>
    </row>
    <row r="145" spans="1:7" ht="16.5" x14ac:dyDescent="0.25">
      <c r="A145" s="93" t="s">
        <v>862</v>
      </c>
      <c r="B145" s="94" t="s">
        <v>680</v>
      </c>
      <c r="C145" s="95" t="s">
        <v>681</v>
      </c>
      <c r="D145" s="96">
        <f>VLOOKUP(A145,'BIO base'!$A$12:$I$538,5,FALSE)</f>
        <v>2.06</v>
      </c>
      <c r="E145" s="97">
        <f t="shared" si="2"/>
        <v>2.6780000000000004</v>
      </c>
      <c r="F145" s="95" t="s">
        <v>690</v>
      </c>
      <c r="G145" s="98" t="s">
        <v>644</v>
      </c>
    </row>
    <row r="146" spans="1:7" ht="16.5" x14ac:dyDescent="0.25">
      <c r="A146" s="93" t="s">
        <v>863</v>
      </c>
      <c r="B146" s="94" t="s">
        <v>680</v>
      </c>
      <c r="C146" s="95" t="s">
        <v>681</v>
      </c>
      <c r="D146" s="96">
        <f>VLOOKUP(A146,'BIO base'!$A$12:$I$538,5,FALSE)</f>
        <v>3.22</v>
      </c>
      <c r="E146" s="97">
        <f t="shared" si="2"/>
        <v>4.1860000000000008</v>
      </c>
      <c r="F146" s="95" t="s">
        <v>693</v>
      </c>
      <c r="G146" s="98" t="s">
        <v>644</v>
      </c>
    </row>
    <row r="147" spans="1:7" ht="33" x14ac:dyDescent="0.25">
      <c r="A147" s="93" t="s">
        <v>864</v>
      </c>
      <c r="B147" s="94" t="s">
        <v>680</v>
      </c>
      <c r="C147" s="95" t="s">
        <v>681</v>
      </c>
      <c r="D147" s="96">
        <f>VLOOKUP(A147,'BIO base'!$A$12:$I$538,5,FALSE)</f>
        <v>3.07</v>
      </c>
      <c r="E147" s="97">
        <f t="shared" si="2"/>
        <v>3.9910000000000001</v>
      </c>
      <c r="F147" s="95" t="s">
        <v>693</v>
      </c>
      <c r="G147" s="98" t="s">
        <v>644</v>
      </c>
    </row>
    <row r="148" spans="1:7" ht="16.5" x14ac:dyDescent="0.25">
      <c r="A148" s="93" t="s">
        <v>865</v>
      </c>
      <c r="B148" s="94" t="s">
        <v>680</v>
      </c>
      <c r="C148" s="95" t="s">
        <v>681</v>
      </c>
      <c r="D148" s="96">
        <f>VLOOKUP(A148,'BIO base'!$A$12:$I$538,5,FALSE)</f>
        <v>2.3199999999999998</v>
      </c>
      <c r="E148" s="97">
        <f t="shared" si="2"/>
        <v>3.016</v>
      </c>
      <c r="F148" s="95" t="s">
        <v>693</v>
      </c>
      <c r="G148" s="98" t="s">
        <v>644</v>
      </c>
    </row>
    <row r="149" spans="1:7" ht="16.5" x14ac:dyDescent="0.25">
      <c r="A149" s="93" t="s">
        <v>866</v>
      </c>
      <c r="B149" s="94" t="s">
        <v>754</v>
      </c>
      <c r="C149" s="95" t="s">
        <v>681</v>
      </c>
      <c r="D149" s="96">
        <f>VLOOKUP(A149,'BIO base'!$A$12:$I$538,5,FALSE)</f>
        <v>4.28</v>
      </c>
      <c r="E149" s="97">
        <f t="shared" si="2"/>
        <v>5.5640000000000009</v>
      </c>
      <c r="F149" s="95" t="s">
        <v>715</v>
      </c>
      <c r="G149" s="98" t="s">
        <v>644</v>
      </c>
    </row>
    <row r="150" spans="1:7" ht="33" x14ac:dyDescent="0.25">
      <c r="A150" s="93" t="s">
        <v>867</v>
      </c>
      <c r="B150" s="94" t="s">
        <v>868</v>
      </c>
      <c r="C150" s="95" t="s">
        <v>689</v>
      </c>
      <c r="D150" s="96">
        <f>VLOOKUP(A150,'BIO base'!$A$12:$I$538,5,FALSE)</f>
        <v>1.06</v>
      </c>
      <c r="E150" s="97">
        <f t="shared" si="2"/>
        <v>1.3780000000000001</v>
      </c>
      <c r="F150" s="95" t="s">
        <v>715</v>
      </c>
      <c r="G150" s="98" t="s">
        <v>644</v>
      </c>
    </row>
    <row r="151" spans="1:7" ht="33" x14ac:dyDescent="0.25">
      <c r="A151" s="93" t="s">
        <v>869</v>
      </c>
      <c r="B151" s="94" t="s">
        <v>754</v>
      </c>
      <c r="C151" s="95" t="s">
        <v>681</v>
      </c>
      <c r="D151" s="96">
        <f>VLOOKUP(A151,'BIO base'!$A$12:$I$538,5,FALSE)</f>
        <v>3.57</v>
      </c>
      <c r="E151" s="97">
        <f t="shared" si="2"/>
        <v>4.641</v>
      </c>
      <c r="F151" s="95" t="s">
        <v>715</v>
      </c>
      <c r="G151" s="98" t="s">
        <v>644</v>
      </c>
    </row>
    <row r="152" spans="1:7" ht="33" x14ac:dyDescent="0.25">
      <c r="A152" s="93" t="s">
        <v>870</v>
      </c>
      <c r="B152" s="94" t="s">
        <v>752</v>
      </c>
      <c r="C152" s="95" t="s">
        <v>681</v>
      </c>
      <c r="D152" s="96">
        <f>VLOOKUP(A152,'BIO base'!$A$12:$I$538,5,FALSE)</f>
        <v>2.17</v>
      </c>
      <c r="E152" s="97">
        <f t="shared" si="2"/>
        <v>2.8210000000000002</v>
      </c>
      <c r="F152" s="95" t="s">
        <v>690</v>
      </c>
      <c r="G152" s="98" t="s">
        <v>644</v>
      </c>
    </row>
    <row r="153" spans="1:7" ht="16.5" x14ac:dyDescent="0.25">
      <c r="A153" s="93" t="s">
        <v>871</v>
      </c>
      <c r="B153" s="94" t="s">
        <v>752</v>
      </c>
      <c r="C153" s="95" t="s">
        <v>681</v>
      </c>
      <c r="D153" s="96">
        <f>VLOOKUP(A153,'BIO base'!$A$12:$I$538,5,FALSE)</f>
        <v>1.71</v>
      </c>
      <c r="E153" s="97">
        <f t="shared" si="2"/>
        <v>2.2229999999999999</v>
      </c>
      <c r="F153" s="95" t="s">
        <v>715</v>
      </c>
      <c r="G153" s="98" t="s">
        <v>644</v>
      </c>
    </row>
    <row r="154" spans="1:7" ht="16.5" x14ac:dyDescent="0.25">
      <c r="A154" s="99" t="s">
        <v>872</v>
      </c>
      <c r="B154" s="100" t="s">
        <v>680</v>
      </c>
      <c r="C154" s="101" t="s">
        <v>681</v>
      </c>
      <c r="D154" s="96">
        <f>VLOOKUP(A154,'BIO base'!$A$12:$I$538,5,FALSE)</f>
        <v>1.81</v>
      </c>
      <c r="E154" s="97">
        <f t="shared" si="2"/>
        <v>2.3530000000000002</v>
      </c>
      <c r="F154" s="101" t="s">
        <v>690</v>
      </c>
      <c r="G154" s="103" t="s">
        <v>644</v>
      </c>
    </row>
    <row r="155" spans="1:7" ht="20.25" x14ac:dyDescent="0.3">
      <c r="A155" s="136" t="s">
        <v>873</v>
      </c>
      <c r="B155" s="136"/>
      <c r="C155" s="136"/>
      <c r="D155" s="136"/>
      <c r="E155" s="136"/>
      <c r="F155" s="136"/>
      <c r="G155" s="136"/>
    </row>
    <row r="156" spans="1:7" ht="33" x14ac:dyDescent="0.25">
      <c r="A156" s="93" t="s">
        <v>874</v>
      </c>
      <c r="B156" s="94" t="s">
        <v>680</v>
      </c>
      <c r="C156" s="95" t="s">
        <v>681</v>
      </c>
      <c r="D156" s="96">
        <f>VLOOKUP(A156,'BIO base'!$A$12:$I$538,5,FALSE)</f>
        <v>3.42</v>
      </c>
      <c r="E156" s="97">
        <f t="shared" si="2"/>
        <v>4.4459999999999997</v>
      </c>
      <c r="F156" s="95" t="s">
        <v>715</v>
      </c>
      <c r="G156" s="98" t="s">
        <v>644</v>
      </c>
    </row>
    <row r="157" spans="1:7" ht="33" x14ac:dyDescent="0.25">
      <c r="A157" s="93" t="s">
        <v>875</v>
      </c>
      <c r="B157" s="94" t="s">
        <v>696</v>
      </c>
      <c r="C157" s="95" t="s">
        <v>689</v>
      </c>
      <c r="D157" s="96">
        <f>VLOOKUP(A157,'BIO base'!$A$12:$I$538,5,FALSE)</f>
        <v>3.47</v>
      </c>
      <c r="E157" s="97">
        <f t="shared" si="2"/>
        <v>4.5110000000000001</v>
      </c>
      <c r="F157" s="95" t="s">
        <v>711</v>
      </c>
      <c r="G157" s="98" t="s">
        <v>644</v>
      </c>
    </row>
    <row r="158" spans="1:7" ht="33" x14ac:dyDescent="0.25">
      <c r="A158" s="93" t="s">
        <v>876</v>
      </c>
      <c r="B158" s="94" t="s">
        <v>680</v>
      </c>
      <c r="C158" s="95" t="s">
        <v>681</v>
      </c>
      <c r="D158" s="96">
        <f>VLOOKUP(A158,'BIO base'!$A$12:$I$538,5,FALSE)</f>
        <v>2.17</v>
      </c>
      <c r="E158" s="97">
        <f t="shared" si="2"/>
        <v>2.8210000000000002</v>
      </c>
      <c r="F158" s="95" t="s">
        <v>693</v>
      </c>
      <c r="G158" s="98" t="s">
        <v>644</v>
      </c>
    </row>
    <row r="159" spans="1:7" ht="33" x14ac:dyDescent="0.25">
      <c r="A159" s="93" t="s">
        <v>877</v>
      </c>
      <c r="B159" s="94" t="s">
        <v>680</v>
      </c>
      <c r="C159" s="95" t="s">
        <v>681</v>
      </c>
      <c r="D159" s="96">
        <f>VLOOKUP(A159,'BIO base'!$A$12:$I$538,5,FALSE)</f>
        <v>2.17</v>
      </c>
      <c r="E159" s="97">
        <f t="shared" si="2"/>
        <v>2.8210000000000002</v>
      </c>
      <c r="F159" s="95" t="s">
        <v>693</v>
      </c>
      <c r="G159" s="98" t="s">
        <v>644</v>
      </c>
    </row>
    <row r="160" spans="1:7" ht="16.5" x14ac:dyDescent="0.25">
      <c r="A160" s="93" t="s">
        <v>878</v>
      </c>
      <c r="B160" s="94" t="s">
        <v>680</v>
      </c>
      <c r="C160" s="95" t="s">
        <v>681</v>
      </c>
      <c r="D160" s="96">
        <f>VLOOKUP(A160,'BIO base'!$A$12:$I$538,5,FALSE)</f>
        <v>1.81</v>
      </c>
      <c r="E160" s="97">
        <f t="shared" si="2"/>
        <v>2.3530000000000002</v>
      </c>
      <c r="F160" s="95" t="s">
        <v>693</v>
      </c>
      <c r="G160" s="98" t="s">
        <v>644</v>
      </c>
    </row>
    <row r="161" spans="1:7" ht="33" x14ac:dyDescent="0.25">
      <c r="A161" s="93" t="s">
        <v>879</v>
      </c>
      <c r="B161" s="94" t="s">
        <v>752</v>
      </c>
      <c r="C161" s="95" t="s">
        <v>681</v>
      </c>
      <c r="D161" s="96">
        <f>VLOOKUP(A161,'BIO base'!$A$12:$I$538,5,FALSE)</f>
        <v>1.36</v>
      </c>
      <c r="E161" s="97">
        <f t="shared" si="2"/>
        <v>1.7680000000000002</v>
      </c>
      <c r="F161" s="95" t="s">
        <v>715</v>
      </c>
      <c r="G161" s="98" t="s">
        <v>644</v>
      </c>
    </row>
    <row r="162" spans="1:7" ht="33" x14ac:dyDescent="0.25">
      <c r="A162" s="93" t="s">
        <v>880</v>
      </c>
      <c r="B162" s="94" t="s">
        <v>881</v>
      </c>
      <c r="C162" s="95" t="s">
        <v>707</v>
      </c>
      <c r="D162" s="96">
        <f>VLOOKUP(A162,'BIO base'!$A$12:$I$538,5,FALSE)</f>
        <v>7.85</v>
      </c>
      <c r="E162" s="97">
        <f t="shared" si="2"/>
        <v>10.205</v>
      </c>
      <c r="F162" s="95" t="s">
        <v>690</v>
      </c>
      <c r="G162" s="98" t="s">
        <v>644</v>
      </c>
    </row>
    <row r="163" spans="1:7" ht="16.5" x14ac:dyDescent="0.25">
      <c r="A163" s="93" t="s">
        <v>882</v>
      </c>
      <c r="B163" s="94" t="s">
        <v>680</v>
      </c>
      <c r="C163" s="95" t="s">
        <v>681</v>
      </c>
      <c r="D163" s="96">
        <f>VLOOKUP(A163,'BIO base'!$A$12:$I$538,5,FALSE)</f>
        <v>5.99</v>
      </c>
      <c r="E163" s="97">
        <f t="shared" si="2"/>
        <v>7.7870000000000008</v>
      </c>
      <c r="F163" s="95" t="s">
        <v>693</v>
      </c>
      <c r="G163" s="98" t="s">
        <v>644</v>
      </c>
    </row>
    <row r="164" spans="1:7" ht="16.5" x14ac:dyDescent="0.25">
      <c r="A164" s="93" t="s">
        <v>883</v>
      </c>
      <c r="B164" s="94" t="s">
        <v>680</v>
      </c>
      <c r="C164" s="95" t="s">
        <v>681</v>
      </c>
      <c r="D164" s="96">
        <f>VLOOKUP(A164,'BIO base'!$A$12:$I$538,5,FALSE)</f>
        <v>2.27</v>
      </c>
      <c r="E164" s="97">
        <f t="shared" si="2"/>
        <v>2.9510000000000001</v>
      </c>
      <c r="F164" s="95" t="s">
        <v>693</v>
      </c>
      <c r="G164" s="98" t="s">
        <v>644</v>
      </c>
    </row>
    <row r="165" spans="1:7" ht="33" x14ac:dyDescent="0.25">
      <c r="A165" s="93" t="s">
        <v>884</v>
      </c>
      <c r="B165" s="94" t="s">
        <v>680</v>
      </c>
      <c r="C165" s="95" t="s">
        <v>681</v>
      </c>
      <c r="D165" s="96">
        <f>VLOOKUP(A165,'BIO base'!$A$12:$I$538,5,FALSE)</f>
        <v>2.27</v>
      </c>
      <c r="E165" s="97">
        <f t="shared" si="2"/>
        <v>2.9510000000000001</v>
      </c>
      <c r="F165" s="95" t="s">
        <v>693</v>
      </c>
      <c r="G165" s="98" t="s">
        <v>644</v>
      </c>
    </row>
    <row r="166" spans="1:7" ht="33" x14ac:dyDescent="0.25">
      <c r="A166" s="93" t="s">
        <v>885</v>
      </c>
      <c r="B166" s="94" t="s">
        <v>680</v>
      </c>
      <c r="C166" s="95" t="s">
        <v>681</v>
      </c>
      <c r="D166" s="96">
        <f>VLOOKUP(A166,'BIO base'!$A$12:$I$538,5,FALSE)</f>
        <v>2.27</v>
      </c>
      <c r="E166" s="97">
        <f t="shared" si="2"/>
        <v>2.9510000000000001</v>
      </c>
      <c r="F166" s="95" t="s">
        <v>711</v>
      </c>
      <c r="G166" s="98" t="s">
        <v>644</v>
      </c>
    </row>
    <row r="167" spans="1:7" ht="16.5" x14ac:dyDescent="0.25">
      <c r="A167" s="93" t="s">
        <v>886</v>
      </c>
      <c r="B167" s="94" t="s">
        <v>680</v>
      </c>
      <c r="C167" s="95" t="s">
        <v>681</v>
      </c>
      <c r="D167" s="96">
        <f>VLOOKUP(A167,'BIO base'!$A$12:$I$538,5,FALSE)</f>
        <v>2.27</v>
      </c>
      <c r="E167" s="97">
        <f t="shared" si="2"/>
        <v>2.9510000000000001</v>
      </c>
      <c r="F167" s="95" t="s">
        <v>693</v>
      </c>
      <c r="G167" s="98" t="s">
        <v>644</v>
      </c>
    </row>
    <row r="168" spans="1:7" ht="33" x14ac:dyDescent="0.25">
      <c r="A168" s="93" t="s">
        <v>887</v>
      </c>
      <c r="B168" s="94" t="s">
        <v>706</v>
      </c>
      <c r="C168" s="95" t="s">
        <v>689</v>
      </c>
      <c r="D168" s="96">
        <f>VLOOKUP(A168,'BIO base'!$A$12:$I$538,5,FALSE)</f>
        <v>1.1599999999999999</v>
      </c>
      <c r="E168" s="97">
        <f t="shared" si="2"/>
        <v>1.508</v>
      </c>
      <c r="F168" s="95" t="s">
        <v>693</v>
      </c>
      <c r="G168" s="98" t="s">
        <v>644</v>
      </c>
    </row>
    <row r="169" spans="1:7" ht="16.5" x14ac:dyDescent="0.25">
      <c r="A169" s="93" t="s">
        <v>888</v>
      </c>
      <c r="B169" s="94" t="s">
        <v>680</v>
      </c>
      <c r="C169" s="95" t="s">
        <v>681</v>
      </c>
      <c r="D169" s="96">
        <f>VLOOKUP(A169,'BIO base'!$A$12:$I$538,5,FALSE)</f>
        <v>2.27</v>
      </c>
      <c r="E169" s="97">
        <f t="shared" si="2"/>
        <v>2.9510000000000001</v>
      </c>
      <c r="F169" s="95" t="s">
        <v>693</v>
      </c>
      <c r="G169" s="98" t="s">
        <v>644</v>
      </c>
    </row>
    <row r="170" spans="1:7" ht="33" x14ac:dyDescent="0.25">
      <c r="A170" s="99" t="s">
        <v>889</v>
      </c>
      <c r="B170" s="100" t="s">
        <v>719</v>
      </c>
      <c r="C170" s="101" t="s">
        <v>689</v>
      </c>
      <c r="D170" s="96">
        <f>VLOOKUP(A170,'BIO base'!$A$12:$I$538,5,FALSE)</f>
        <v>1.31</v>
      </c>
      <c r="E170" s="97">
        <f t="shared" si="2"/>
        <v>1.7030000000000001</v>
      </c>
      <c r="F170" s="101" t="s">
        <v>793</v>
      </c>
      <c r="G170" s="103" t="s">
        <v>644</v>
      </c>
    </row>
    <row r="171" spans="1:7" ht="20.25" x14ac:dyDescent="0.3">
      <c r="A171" s="136" t="s">
        <v>890</v>
      </c>
      <c r="B171" s="136"/>
      <c r="C171" s="136"/>
      <c r="D171" s="136"/>
      <c r="E171" s="136"/>
      <c r="F171" s="136"/>
      <c r="G171" s="136"/>
    </row>
    <row r="172" spans="1:7" ht="33" x14ac:dyDescent="0.25">
      <c r="A172" s="93" t="s">
        <v>891</v>
      </c>
      <c r="B172" s="94" t="s">
        <v>892</v>
      </c>
      <c r="C172" s="95" t="s">
        <v>681</v>
      </c>
      <c r="D172" s="96">
        <f>VLOOKUP(A172,'BIO base'!$A$12:$I$538,5,FALSE)</f>
        <v>2.3199999999999998</v>
      </c>
      <c r="E172" s="97">
        <f t="shared" si="2"/>
        <v>3.016</v>
      </c>
      <c r="F172" s="95" t="s">
        <v>793</v>
      </c>
      <c r="G172" s="98" t="s">
        <v>644</v>
      </c>
    </row>
    <row r="173" spans="1:7" ht="16.5" x14ac:dyDescent="0.25">
      <c r="A173" s="93" t="s">
        <v>893</v>
      </c>
      <c r="B173" s="94" t="s">
        <v>799</v>
      </c>
      <c r="C173" s="95" t="s">
        <v>681</v>
      </c>
      <c r="D173" s="96">
        <f>VLOOKUP(A173,'BIO base'!$A$12:$I$538,5,FALSE)</f>
        <v>2.27</v>
      </c>
      <c r="E173" s="97">
        <f t="shared" si="2"/>
        <v>2.9510000000000001</v>
      </c>
      <c r="F173" s="95" t="s">
        <v>690</v>
      </c>
      <c r="G173" s="98" t="s">
        <v>644</v>
      </c>
    </row>
    <row r="174" spans="1:7" ht="16.5" x14ac:dyDescent="0.25">
      <c r="A174" s="99" t="s">
        <v>894</v>
      </c>
      <c r="B174" s="100" t="s">
        <v>895</v>
      </c>
      <c r="C174" s="101" t="s">
        <v>681</v>
      </c>
      <c r="D174" s="96">
        <f>VLOOKUP(A174,'BIO base'!$A$12:$I$538,5,FALSE)</f>
        <v>3.88</v>
      </c>
      <c r="E174" s="97">
        <f t="shared" si="2"/>
        <v>5.0439999999999996</v>
      </c>
      <c r="F174" s="101" t="s">
        <v>715</v>
      </c>
      <c r="G174" s="103" t="s">
        <v>644</v>
      </c>
    </row>
    <row r="175" spans="1:7" ht="20.25" x14ac:dyDescent="0.3">
      <c r="A175" s="136" t="s">
        <v>896</v>
      </c>
      <c r="B175" s="136"/>
      <c r="C175" s="136"/>
      <c r="D175" s="136"/>
      <c r="E175" s="136"/>
      <c r="F175" s="136"/>
      <c r="G175" s="136"/>
    </row>
    <row r="176" spans="1:7" ht="33" x14ac:dyDescent="0.25">
      <c r="A176" s="93" t="s">
        <v>897</v>
      </c>
      <c r="B176" s="94" t="s">
        <v>714</v>
      </c>
      <c r="C176" s="95" t="s">
        <v>681</v>
      </c>
      <c r="D176" s="96">
        <f>VLOOKUP(A176,'BIO base'!$A$12:$I$538,5,FALSE)</f>
        <v>2.17</v>
      </c>
      <c r="E176" s="97">
        <f t="shared" si="2"/>
        <v>2.8210000000000002</v>
      </c>
      <c r="F176" s="95" t="s">
        <v>711</v>
      </c>
      <c r="G176" s="98" t="s">
        <v>644</v>
      </c>
    </row>
    <row r="177" spans="1:7" ht="33" x14ac:dyDescent="0.25">
      <c r="A177" s="93" t="s">
        <v>898</v>
      </c>
      <c r="B177" s="94" t="s">
        <v>754</v>
      </c>
      <c r="C177" s="95" t="s">
        <v>681</v>
      </c>
      <c r="D177" s="96">
        <f>VLOOKUP(A177,'BIO base'!$A$12:$I$538,5,FALSE)</f>
        <v>5.49</v>
      </c>
      <c r="E177" s="97">
        <f t="shared" si="2"/>
        <v>7.1370000000000005</v>
      </c>
      <c r="F177" s="95" t="s">
        <v>711</v>
      </c>
      <c r="G177" s="98" t="s">
        <v>644</v>
      </c>
    </row>
    <row r="178" spans="1:7" ht="33" x14ac:dyDescent="0.25">
      <c r="A178" s="93" t="s">
        <v>899</v>
      </c>
      <c r="B178" s="94" t="s">
        <v>680</v>
      </c>
      <c r="C178" s="95" t="s">
        <v>681</v>
      </c>
      <c r="D178" s="96">
        <f>VLOOKUP(A178,'BIO base'!$A$12:$I$538,5,FALSE)</f>
        <v>2.42</v>
      </c>
      <c r="E178" s="97">
        <f t="shared" si="2"/>
        <v>3.1459999999999999</v>
      </c>
      <c r="F178" s="95" t="s">
        <v>900</v>
      </c>
      <c r="G178" s="98" t="s">
        <v>644</v>
      </c>
    </row>
    <row r="179" spans="1:7" ht="16.5" x14ac:dyDescent="0.25">
      <c r="A179" s="93" t="s">
        <v>901</v>
      </c>
      <c r="B179" s="94" t="s">
        <v>895</v>
      </c>
      <c r="C179" s="95" t="s">
        <v>681</v>
      </c>
      <c r="D179" s="96">
        <f>VLOOKUP(A179,'BIO base'!$A$12:$I$538,5,FALSE)</f>
        <v>5.94</v>
      </c>
      <c r="E179" s="97">
        <f t="shared" si="2"/>
        <v>7.7220000000000004</v>
      </c>
      <c r="F179" s="95" t="s">
        <v>693</v>
      </c>
      <c r="G179" s="98" t="s">
        <v>644</v>
      </c>
    </row>
    <row r="180" spans="1:7" ht="16.5" x14ac:dyDescent="0.25">
      <c r="A180" s="93" t="s">
        <v>902</v>
      </c>
      <c r="B180" s="94" t="s">
        <v>680</v>
      </c>
      <c r="C180" s="95" t="s">
        <v>681</v>
      </c>
      <c r="D180" s="96">
        <f>VLOOKUP(A180,'BIO base'!$A$12:$I$538,5,FALSE)</f>
        <v>1.91</v>
      </c>
      <c r="E180" s="97">
        <f t="shared" si="2"/>
        <v>2.4830000000000001</v>
      </c>
      <c r="F180" s="95" t="s">
        <v>693</v>
      </c>
      <c r="G180" s="98" t="s">
        <v>644</v>
      </c>
    </row>
    <row r="181" spans="1:7" ht="16.5" x14ac:dyDescent="0.25">
      <c r="A181" s="93" t="s">
        <v>903</v>
      </c>
      <c r="B181" s="94" t="s">
        <v>680</v>
      </c>
      <c r="C181" s="95" t="s">
        <v>681</v>
      </c>
      <c r="D181" s="96">
        <f>VLOOKUP(A181,'BIO base'!$A$12:$I$538,5,FALSE)</f>
        <v>2.0099999999999998</v>
      </c>
      <c r="E181" s="97">
        <f t="shared" si="2"/>
        <v>2.613</v>
      </c>
      <c r="F181" s="95" t="s">
        <v>693</v>
      </c>
      <c r="G181" s="98" t="s">
        <v>644</v>
      </c>
    </row>
    <row r="182" spans="1:7" ht="33" x14ac:dyDescent="0.25">
      <c r="A182" s="93" t="s">
        <v>904</v>
      </c>
      <c r="B182" s="94" t="s">
        <v>680</v>
      </c>
      <c r="C182" s="95" t="s">
        <v>681</v>
      </c>
      <c r="D182" s="96">
        <f>VLOOKUP(A182,'BIO base'!$A$12:$I$538,5,FALSE)</f>
        <v>2.37</v>
      </c>
      <c r="E182" s="97">
        <f t="shared" si="2"/>
        <v>3.0810000000000004</v>
      </c>
      <c r="F182" s="95" t="s">
        <v>900</v>
      </c>
      <c r="G182" s="98" t="s">
        <v>644</v>
      </c>
    </row>
    <row r="183" spans="1:7" ht="16.5" x14ac:dyDescent="0.25">
      <c r="A183" s="99" t="s">
        <v>905</v>
      </c>
      <c r="B183" s="100" t="s">
        <v>680</v>
      </c>
      <c r="C183" s="101" t="s">
        <v>681</v>
      </c>
      <c r="D183" s="96">
        <f>VLOOKUP(A183,'BIO base'!$A$12:$I$538,5,FALSE)</f>
        <v>2.11</v>
      </c>
      <c r="E183" s="97">
        <f t="shared" si="2"/>
        <v>2.7429999999999999</v>
      </c>
      <c r="F183" s="101" t="s">
        <v>693</v>
      </c>
      <c r="G183" s="103" t="s">
        <v>644</v>
      </c>
    </row>
    <row r="184" spans="1:7" ht="20.25" x14ac:dyDescent="0.3">
      <c r="A184" s="136" t="s">
        <v>906</v>
      </c>
      <c r="B184" s="136"/>
      <c r="C184" s="136"/>
      <c r="D184" s="136"/>
      <c r="E184" s="136"/>
      <c r="F184" s="136"/>
      <c r="G184" s="136"/>
    </row>
    <row r="185" spans="1:7" ht="33" x14ac:dyDescent="0.25">
      <c r="A185" s="93" t="s">
        <v>907</v>
      </c>
      <c r="B185" s="94" t="s">
        <v>714</v>
      </c>
      <c r="C185" s="95" t="s">
        <v>689</v>
      </c>
      <c r="D185" s="96">
        <f>VLOOKUP(A185,'BIO base'!$A$12:$I$538,5,FALSE)</f>
        <v>3.22</v>
      </c>
      <c r="E185" s="97">
        <f t="shared" si="2"/>
        <v>4.1860000000000008</v>
      </c>
      <c r="F185" s="95" t="s">
        <v>693</v>
      </c>
      <c r="G185" s="98" t="s">
        <v>644</v>
      </c>
    </row>
    <row r="186" spans="1:7" ht="33" x14ac:dyDescent="0.25">
      <c r="A186" s="99" t="s">
        <v>908</v>
      </c>
      <c r="B186" s="100" t="s">
        <v>714</v>
      </c>
      <c r="C186" s="101" t="s">
        <v>689</v>
      </c>
      <c r="D186" s="96">
        <f>VLOOKUP(A186,'BIO base'!$A$12:$I$538,5,FALSE)</f>
        <v>2.77</v>
      </c>
      <c r="E186" s="97">
        <f t="shared" si="2"/>
        <v>3.601</v>
      </c>
      <c r="F186" s="101" t="s">
        <v>693</v>
      </c>
      <c r="G186" s="103" t="s">
        <v>644</v>
      </c>
    </row>
    <row r="187" spans="1:7" ht="20.25" x14ac:dyDescent="0.3">
      <c r="A187" s="136" t="s">
        <v>909</v>
      </c>
      <c r="B187" s="136"/>
      <c r="C187" s="136"/>
      <c r="D187" s="136"/>
      <c r="E187" s="136"/>
      <c r="F187" s="136"/>
      <c r="G187" s="136"/>
    </row>
    <row r="188" spans="1:7" ht="33" x14ac:dyDescent="0.25">
      <c r="A188" s="93" t="s">
        <v>910</v>
      </c>
      <c r="B188" s="94" t="s">
        <v>911</v>
      </c>
      <c r="C188" s="95" t="s">
        <v>707</v>
      </c>
      <c r="D188" s="96">
        <f>VLOOKUP(A188,'BIO base'!$A$12:$I$538,5,FALSE)</f>
        <v>20.74</v>
      </c>
      <c r="E188" s="97">
        <f t="shared" si="2"/>
        <v>26.962</v>
      </c>
      <c r="F188" s="95" t="s">
        <v>912</v>
      </c>
      <c r="G188" s="98" t="s">
        <v>644</v>
      </c>
    </row>
    <row r="189" spans="1:7" ht="33" x14ac:dyDescent="0.25">
      <c r="A189" s="93" t="s">
        <v>913</v>
      </c>
      <c r="B189" s="94" t="s">
        <v>745</v>
      </c>
      <c r="C189" s="95" t="s">
        <v>707</v>
      </c>
      <c r="D189" s="96">
        <f>VLOOKUP(A189,'BIO base'!$A$12:$I$538,5,FALSE)</f>
        <v>25.18</v>
      </c>
      <c r="E189" s="97">
        <f t="shared" si="2"/>
        <v>32.734000000000002</v>
      </c>
      <c r="F189" s="95" t="s">
        <v>912</v>
      </c>
      <c r="G189" s="98" t="s">
        <v>643</v>
      </c>
    </row>
    <row r="190" spans="1:7" ht="33" x14ac:dyDescent="0.25">
      <c r="A190" s="93" t="s">
        <v>914</v>
      </c>
      <c r="B190" s="94" t="s">
        <v>696</v>
      </c>
      <c r="C190" s="95" t="s">
        <v>707</v>
      </c>
      <c r="D190" s="96">
        <f>VLOOKUP(A190,'BIO base'!$A$12:$I$538,5,FALSE)</f>
        <v>20.74</v>
      </c>
      <c r="E190" s="97">
        <f t="shared" si="2"/>
        <v>26.962</v>
      </c>
      <c r="F190" s="95" t="s">
        <v>693</v>
      </c>
      <c r="G190" s="98" t="s">
        <v>644</v>
      </c>
    </row>
    <row r="191" spans="1:7" ht="49.5" x14ac:dyDescent="0.25">
      <c r="A191" s="93" t="s">
        <v>915</v>
      </c>
      <c r="B191" s="94" t="s">
        <v>916</v>
      </c>
      <c r="C191" s="95" t="s">
        <v>689</v>
      </c>
      <c r="D191" s="96">
        <f>VLOOKUP(A191,'BIO base'!$A$12:$I$538,5,FALSE)</f>
        <v>1.98</v>
      </c>
      <c r="E191" s="97">
        <f t="shared" si="2"/>
        <v>2.5739999999999998</v>
      </c>
      <c r="F191" s="95" t="s">
        <v>917</v>
      </c>
      <c r="G191" s="98" t="s">
        <v>644</v>
      </c>
    </row>
    <row r="192" spans="1:7" ht="33" x14ac:dyDescent="0.25">
      <c r="A192" s="99" t="s">
        <v>918</v>
      </c>
      <c r="B192" s="100" t="s">
        <v>696</v>
      </c>
      <c r="C192" s="101" t="s">
        <v>707</v>
      </c>
      <c r="D192" s="96">
        <f>VLOOKUP(A192,'BIO base'!$A$12:$I$538,5,FALSE)</f>
        <v>24.67</v>
      </c>
      <c r="E192" s="97">
        <f t="shared" si="2"/>
        <v>32.071000000000005</v>
      </c>
      <c r="F192" s="101" t="s">
        <v>912</v>
      </c>
      <c r="G192" s="103" t="s">
        <v>644</v>
      </c>
    </row>
    <row r="193" spans="1:7" ht="20.25" x14ac:dyDescent="0.3">
      <c r="A193" s="136" t="s">
        <v>919</v>
      </c>
      <c r="B193" s="136"/>
      <c r="C193" s="136"/>
      <c r="D193" s="136"/>
      <c r="E193" s="136"/>
      <c r="F193" s="136"/>
      <c r="G193" s="136"/>
    </row>
    <row r="194" spans="1:7" ht="16.5" x14ac:dyDescent="0.25">
      <c r="A194" s="99" t="s">
        <v>920</v>
      </c>
      <c r="B194" s="100" t="s">
        <v>921</v>
      </c>
      <c r="C194" s="101" t="s">
        <v>707</v>
      </c>
      <c r="D194" s="96">
        <f>VLOOKUP(A194,'BIO base'!$A$12:$I$538,5,FALSE)</f>
        <v>27.69</v>
      </c>
      <c r="E194" s="97">
        <f t="shared" si="2"/>
        <v>35.997</v>
      </c>
      <c r="F194" s="101" t="s">
        <v>693</v>
      </c>
      <c r="G194" s="103" t="s">
        <v>644</v>
      </c>
    </row>
    <row r="195" spans="1:7" ht="20.25" x14ac:dyDescent="0.25">
      <c r="A195" s="134" t="s">
        <v>922</v>
      </c>
      <c r="B195" s="134"/>
      <c r="C195" s="134"/>
      <c r="D195" s="134"/>
      <c r="E195" s="134"/>
      <c r="F195" s="134"/>
      <c r="G195" s="134"/>
    </row>
    <row r="196" spans="1:7" ht="20.25" x14ac:dyDescent="0.3">
      <c r="A196" s="137" t="s">
        <v>923</v>
      </c>
      <c r="B196" s="137"/>
      <c r="C196" s="137"/>
      <c r="D196" s="137"/>
      <c r="E196" s="137"/>
      <c r="F196" s="137"/>
      <c r="G196" s="137"/>
    </row>
    <row r="197" spans="1:7" ht="16.5" x14ac:dyDescent="0.25">
      <c r="A197" s="93" t="s">
        <v>924</v>
      </c>
      <c r="B197" s="94" t="s">
        <v>779</v>
      </c>
      <c r="C197" s="95" t="s">
        <v>681</v>
      </c>
      <c r="D197" s="96">
        <f>VLOOKUP(A197,'BIO base'!$A$12:$I$538,5,FALSE)</f>
        <v>2.57</v>
      </c>
      <c r="E197" s="97">
        <f t="shared" si="2"/>
        <v>3.3409999999999997</v>
      </c>
      <c r="F197" s="95" t="s">
        <v>715</v>
      </c>
      <c r="G197" s="98" t="s">
        <v>644</v>
      </c>
    </row>
    <row r="198" spans="1:7" ht="16.5" x14ac:dyDescent="0.25">
      <c r="A198" s="93" t="s">
        <v>925</v>
      </c>
      <c r="B198" s="94" t="s">
        <v>719</v>
      </c>
      <c r="C198" s="95" t="s">
        <v>681</v>
      </c>
      <c r="D198" s="96">
        <f>VLOOKUP(A198,'BIO base'!$A$12:$I$538,5,FALSE)</f>
        <v>2.17</v>
      </c>
      <c r="E198" s="97">
        <f t="shared" si="2"/>
        <v>2.8210000000000002</v>
      </c>
      <c r="F198" s="95" t="s">
        <v>715</v>
      </c>
      <c r="G198" s="98" t="s">
        <v>644</v>
      </c>
    </row>
    <row r="199" spans="1:7" ht="16.5" x14ac:dyDescent="0.25">
      <c r="A199" s="93" t="s">
        <v>926</v>
      </c>
      <c r="B199" s="94" t="s">
        <v>719</v>
      </c>
      <c r="C199" s="95" t="s">
        <v>681</v>
      </c>
      <c r="D199" s="96">
        <f>VLOOKUP(A199,'BIO base'!$A$12:$I$538,5,FALSE)</f>
        <v>1.56</v>
      </c>
      <c r="E199" s="97">
        <f t="shared" si="2"/>
        <v>2.028</v>
      </c>
      <c r="F199" s="95" t="s">
        <v>715</v>
      </c>
      <c r="G199" s="98" t="s">
        <v>644</v>
      </c>
    </row>
    <row r="200" spans="1:7" ht="16.5" x14ac:dyDescent="0.25">
      <c r="A200" s="93" t="s">
        <v>927</v>
      </c>
      <c r="B200" s="94" t="s">
        <v>752</v>
      </c>
      <c r="C200" s="95" t="s">
        <v>681</v>
      </c>
      <c r="D200" s="96">
        <f>VLOOKUP(A200,'BIO base'!$A$12:$I$538,5,FALSE)</f>
        <v>1.56</v>
      </c>
      <c r="E200" s="97">
        <f t="shared" si="2"/>
        <v>2.028</v>
      </c>
      <c r="F200" s="95" t="s">
        <v>690</v>
      </c>
      <c r="G200" s="98" t="s">
        <v>644</v>
      </c>
    </row>
    <row r="201" spans="1:7" ht="33" x14ac:dyDescent="0.25">
      <c r="A201" s="93" t="s">
        <v>928</v>
      </c>
      <c r="B201" s="94" t="s">
        <v>723</v>
      </c>
      <c r="C201" s="95" t="s">
        <v>681</v>
      </c>
      <c r="D201" s="96">
        <f>VLOOKUP(A201,'BIO base'!$A$12:$I$538,5,FALSE)</f>
        <v>2.0099999999999998</v>
      </c>
      <c r="E201" s="97">
        <f t="shared" si="2"/>
        <v>2.613</v>
      </c>
      <c r="F201" s="95" t="s">
        <v>715</v>
      </c>
      <c r="G201" s="98" t="s">
        <v>644</v>
      </c>
    </row>
    <row r="202" spans="1:7" ht="33" x14ac:dyDescent="0.25">
      <c r="A202" s="93" t="s">
        <v>929</v>
      </c>
      <c r="B202" s="94" t="s">
        <v>719</v>
      </c>
      <c r="C202" s="95" t="s">
        <v>681</v>
      </c>
      <c r="D202" s="96">
        <f>VLOOKUP(A202,'BIO base'!$A$12:$I$538,5,FALSE)</f>
        <v>1.96</v>
      </c>
      <c r="E202" s="97">
        <f t="shared" si="2"/>
        <v>2.548</v>
      </c>
      <c r="F202" s="95" t="s">
        <v>930</v>
      </c>
      <c r="G202" s="98" t="s">
        <v>644</v>
      </c>
    </row>
    <row r="203" spans="1:7" ht="33" x14ac:dyDescent="0.25">
      <c r="A203" s="93" t="s">
        <v>931</v>
      </c>
      <c r="B203" s="94" t="s">
        <v>719</v>
      </c>
      <c r="C203" s="95" t="s">
        <v>681</v>
      </c>
      <c r="D203" s="96">
        <f>VLOOKUP(A203,'BIO base'!$A$12:$I$538,5,FALSE)</f>
        <v>2.0099999999999998</v>
      </c>
      <c r="E203" s="97">
        <f t="shared" si="2"/>
        <v>2.613</v>
      </c>
      <c r="F203" s="95" t="s">
        <v>930</v>
      </c>
      <c r="G203" s="98" t="s">
        <v>644</v>
      </c>
    </row>
    <row r="204" spans="1:7" ht="16.5" x14ac:dyDescent="0.25">
      <c r="A204" s="93" t="s">
        <v>932</v>
      </c>
      <c r="B204" s="94" t="s">
        <v>714</v>
      </c>
      <c r="C204" s="95" t="s">
        <v>681</v>
      </c>
      <c r="D204" s="96">
        <f>VLOOKUP(A204,'BIO base'!$A$12:$I$538,5,FALSE)</f>
        <v>1.46</v>
      </c>
      <c r="E204" s="97">
        <f t="shared" si="2"/>
        <v>1.8979999999999999</v>
      </c>
      <c r="F204" s="95" t="s">
        <v>715</v>
      </c>
      <c r="G204" s="98" t="s">
        <v>644</v>
      </c>
    </row>
    <row r="205" spans="1:7" ht="16.5" x14ac:dyDescent="0.25">
      <c r="A205" s="93" t="s">
        <v>933</v>
      </c>
      <c r="B205" s="94" t="s">
        <v>752</v>
      </c>
      <c r="C205" s="95" t="s">
        <v>681</v>
      </c>
      <c r="D205" s="96">
        <f>VLOOKUP(A205,'BIO base'!$A$12:$I$538,5,FALSE)</f>
        <v>1.46</v>
      </c>
      <c r="E205" s="97">
        <f t="shared" ref="E205:E268" si="3">D205*1.3</f>
        <v>1.8979999999999999</v>
      </c>
      <c r="F205" s="95" t="s">
        <v>690</v>
      </c>
      <c r="G205" s="98" t="s">
        <v>644</v>
      </c>
    </row>
    <row r="206" spans="1:7" ht="33" x14ac:dyDescent="0.25">
      <c r="A206" s="93" t="s">
        <v>934</v>
      </c>
      <c r="B206" s="94" t="s">
        <v>714</v>
      </c>
      <c r="C206" s="95" t="s">
        <v>681</v>
      </c>
      <c r="D206" s="96">
        <f>VLOOKUP(A206,'BIO base'!$A$12:$I$538,5,FALSE)</f>
        <v>1.56</v>
      </c>
      <c r="E206" s="97">
        <f t="shared" si="3"/>
        <v>2.028</v>
      </c>
      <c r="F206" s="95" t="s">
        <v>715</v>
      </c>
      <c r="G206" s="98" t="s">
        <v>644</v>
      </c>
    </row>
    <row r="207" spans="1:7" ht="33" x14ac:dyDescent="0.25">
      <c r="A207" s="93" t="s">
        <v>935</v>
      </c>
      <c r="B207" s="94" t="s">
        <v>752</v>
      </c>
      <c r="C207" s="95" t="s">
        <v>681</v>
      </c>
      <c r="D207" s="96">
        <f>VLOOKUP(A207,'BIO base'!$A$12:$I$538,5,FALSE)</f>
        <v>3.98</v>
      </c>
      <c r="E207" s="97">
        <f t="shared" si="3"/>
        <v>5.1740000000000004</v>
      </c>
      <c r="F207" s="95" t="s">
        <v>693</v>
      </c>
      <c r="G207" s="98" t="s">
        <v>644</v>
      </c>
    </row>
    <row r="208" spans="1:7" ht="33" x14ac:dyDescent="0.25">
      <c r="A208" s="93" t="s">
        <v>936</v>
      </c>
      <c r="B208" s="94" t="s">
        <v>752</v>
      </c>
      <c r="C208" s="95" t="s">
        <v>681</v>
      </c>
      <c r="D208" s="96">
        <f>VLOOKUP(A208,'BIO base'!$A$12:$I$538,5,FALSE)</f>
        <v>3.88</v>
      </c>
      <c r="E208" s="97">
        <f t="shared" si="3"/>
        <v>5.0439999999999996</v>
      </c>
      <c r="F208" s="95" t="s">
        <v>693</v>
      </c>
      <c r="G208" s="98" t="s">
        <v>644</v>
      </c>
    </row>
    <row r="209" spans="1:7" ht="33" x14ac:dyDescent="0.25">
      <c r="A209" s="93" t="s">
        <v>937</v>
      </c>
      <c r="B209" s="94" t="s">
        <v>719</v>
      </c>
      <c r="C209" s="95" t="s">
        <v>681</v>
      </c>
      <c r="D209" s="96">
        <f>VLOOKUP(A209,'BIO base'!$A$12:$I$538,5,FALSE)</f>
        <v>3.32</v>
      </c>
      <c r="E209" s="97">
        <f t="shared" si="3"/>
        <v>4.3159999999999998</v>
      </c>
      <c r="F209" s="95" t="s">
        <v>693</v>
      </c>
      <c r="G209" s="98" t="s">
        <v>644</v>
      </c>
    </row>
    <row r="210" spans="1:7" ht="33" x14ac:dyDescent="0.25">
      <c r="A210" s="93" t="s">
        <v>938</v>
      </c>
      <c r="B210" s="94" t="s">
        <v>719</v>
      </c>
      <c r="C210" s="95" t="s">
        <v>681</v>
      </c>
      <c r="D210" s="96">
        <f>VLOOKUP(A210,'BIO base'!$A$12:$I$538,5,FALSE)</f>
        <v>3.12</v>
      </c>
      <c r="E210" s="97">
        <f t="shared" si="3"/>
        <v>4.056</v>
      </c>
      <c r="F210" s="95" t="s">
        <v>693</v>
      </c>
      <c r="G210" s="98" t="s">
        <v>644</v>
      </c>
    </row>
    <row r="211" spans="1:7" ht="16.5" x14ac:dyDescent="0.25">
      <c r="A211" s="93" t="s">
        <v>939</v>
      </c>
      <c r="B211" s="94" t="s">
        <v>734</v>
      </c>
      <c r="C211" s="95" t="s">
        <v>681</v>
      </c>
      <c r="D211" s="96">
        <f>VLOOKUP(A211,'BIO base'!$A$12:$I$538,5,FALSE)</f>
        <v>5.64</v>
      </c>
      <c r="E211" s="97">
        <f t="shared" si="3"/>
        <v>7.3319999999999999</v>
      </c>
      <c r="F211" s="95" t="s">
        <v>690</v>
      </c>
      <c r="G211" s="98" t="s">
        <v>644</v>
      </c>
    </row>
    <row r="212" spans="1:7" ht="16.5" x14ac:dyDescent="0.25">
      <c r="A212" s="93" t="s">
        <v>940</v>
      </c>
      <c r="B212" s="94" t="s">
        <v>941</v>
      </c>
      <c r="C212" s="95" t="s">
        <v>681</v>
      </c>
      <c r="D212" s="96">
        <f>VLOOKUP(A212,'BIO base'!$A$12:$I$538,5,FALSE)</f>
        <v>3.27</v>
      </c>
      <c r="E212" s="97">
        <f t="shared" si="3"/>
        <v>4.2510000000000003</v>
      </c>
      <c r="F212" s="95" t="s">
        <v>690</v>
      </c>
      <c r="G212" s="98" t="s">
        <v>644</v>
      </c>
    </row>
    <row r="213" spans="1:7" ht="16.5" x14ac:dyDescent="0.25">
      <c r="A213" s="93" t="s">
        <v>942</v>
      </c>
      <c r="B213" s="94" t="s">
        <v>734</v>
      </c>
      <c r="C213" s="95" t="s">
        <v>681</v>
      </c>
      <c r="D213" s="96">
        <f>VLOOKUP(A213,'BIO base'!$A$12:$I$538,5,FALSE)</f>
        <v>6.09</v>
      </c>
      <c r="E213" s="97">
        <f t="shared" si="3"/>
        <v>7.9169999999999998</v>
      </c>
      <c r="F213" s="95" t="s">
        <v>690</v>
      </c>
      <c r="G213" s="98" t="s">
        <v>644</v>
      </c>
    </row>
    <row r="214" spans="1:7" ht="33" x14ac:dyDescent="0.25">
      <c r="A214" s="93" t="s">
        <v>943</v>
      </c>
      <c r="B214" s="94" t="s">
        <v>714</v>
      </c>
      <c r="C214" s="95" t="s">
        <v>681</v>
      </c>
      <c r="D214" s="96">
        <f>VLOOKUP(A214,'BIO base'!$A$12:$I$538,5,FALSE)</f>
        <v>1.56</v>
      </c>
      <c r="E214" s="97">
        <f t="shared" si="3"/>
        <v>2.028</v>
      </c>
      <c r="F214" s="95" t="s">
        <v>715</v>
      </c>
      <c r="G214" s="98" t="s">
        <v>644</v>
      </c>
    </row>
    <row r="215" spans="1:7" ht="16.5" x14ac:dyDescent="0.25">
      <c r="A215" s="93" t="s">
        <v>944</v>
      </c>
      <c r="B215" s="94" t="s">
        <v>945</v>
      </c>
      <c r="C215" s="95" t="s">
        <v>681</v>
      </c>
      <c r="D215" s="96">
        <f>VLOOKUP(A215,'BIO base'!$A$12:$I$538,5,FALSE)</f>
        <v>1.26</v>
      </c>
      <c r="E215" s="97">
        <f t="shared" si="3"/>
        <v>1.6380000000000001</v>
      </c>
      <c r="F215" s="95" t="s">
        <v>715</v>
      </c>
      <c r="G215" s="98" t="s">
        <v>644</v>
      </c>
    </row>
    <row r="216" spans="1:7" ht="33" x14ac:dyDescent="0.25">
      <c r="A216" s="93" t="s">
        <v>946</v>
      </c>
      <c r="B216" s="94" t="s">
        <v>719</v>
      </c>
      <c r="C216" s="95" t="s">
        <v>681</v>
      </c>
      <c r="D216" s="96">
        <f>VLOOKUP(A216,'BIO base'!$A$12:$I$538,5,FALSE)</f>
        <v>1.46</v>
      </c>
      <c r="E216" s="97">
        <f t="shared" si="3"/>
        <v>1.8979999999999999</v>
      </c>
      <c r="F216" s="95" t="s">
        <v>715</v>
      </c>
      <c r="G216" s="98" t="s">
        <v>644</v>
      </c>
    </row>
    <row r="217" spans="1:7" ht="16.5" x14ac:dyDescent="0.25">
      <c r="A217" s="93" t="s">
        <v>947</v>
      </c>
      <c r="B217" s="94" t="s">
        <v>719</v>
      </c>
      <c r="C217" s="95" t="s">
        <v>681</v>
      </c>
      <c r="D217" s="96">
        <f>VLOOKUP(A217,'BIO base'!$A$12:$I$538,5,FALSE)</f>
        <v>1.1599999999999999</v>
      </c>
      <c r="E217" s="97">
        <f t="shared" si="3"/>
        <v>1.508</v>
      </c>
      <c r="F217" s="95" t="s">
        <v>715</v>
      </c>
      <c r="G217" s="98" t="s">
        <v>644</v>
      </c>
    </row>
    <row r="218" spans="1:7" ht="16.5" x14ac:dyDescent="0.25">
      <c r="A218" s="93" t="s">
        <v>948</v>
      </c>
      <c r="B218" s="94" t="s">
        <v>719</v>
      </c>
      <c r="C218" s="95" t="s">
        <v>681</v>
      </c>
      <c r="D218" s="96">
        <f>VLOOKUP(A218,'BIO base'!$A$12:$I$538,5,FALSE)</f>
        <v>1.1599999999999999</v>
      </c>
      <c r="E218" s="97">
        <f t="shared" si="3"/>
        <v>1.508</v>
      </c>
      <c r="F218" s="95" t="s">
        <v>715</v>
      </c>
      <c r="G218" s="98" t="s">
        <v>644</v>
      </c>
    </row>
    <row r="219" spans="1:7" ht="33" x14ac:dyDescent="0.25">
      <c r="A219" s="93" t="s">
        <v>949</v>
      </c>
      <c r="B219" s="94" t="s">
        <v>719</v>
      </c>
      <c r="C219" s="95" t="s">
        <v>681</v>
      </c>
      <c r="D219" s="96">
        <f>VLOOKUP(A219,'BIO base'!$A$12:$I$538,5,FALSE)</f>
        <v>1.46</v>
      </c>
      <c r="E219" s="97">
        <f t="shared" si="3"/>
        <v>1.8979999999999999</v>
      </c>
      <c r="F219" s="95" t="s">
        <v>715</v>
      </c>
      <c r="G219" s="98" t="s">
        <v>644</v>
      </c>
    </row>
    <row r="220" spans="1:7" ht="16.5" x14ac:dyDescent="0.25">
      <c r="A220" s="93" t="s">
        <v>950</v>
      </c>
      <c r="B220" s="94" t="s">
        <v>719</v>
      </c>
      <c r="C220" s="95" t="s">
        <v>681</v>
      </c>
      <c r="D220" s="96">
        <f>VLOOKUP(A220,'BIO base'!$A$12:$I$538,5,FALSE)</f>
        <v>1.1100000000000001</v>
      </c>
      <c r="E220" s="97">
        <f t="shared" si="3"/>
        <v>1.4430000000000003</v>
      </c>
      <c r="F220" s="95" t="s">
        <v>715</v>
      </c>
      <c r="G220" s="98" t="s">
        <v>644</v>
      </c>
    </row>
    <row r="221" spans="1:7" ht="16.5" x14ac:dyDescent="0.25">
      <c r="A221" s="93" t="s">
        <v>951</v>
      </c>
      <c r="B221" s="94" t="s">
        <v>719</v>
      </c>
      <c r="C221" s="95" t="s">
        <v>681</v>
      </c>
      <c r="D221" s="96">
        <f>VLOOKUP(A221,'BIO base'!$A$12:$I$538,5,FALSE)</f>
        <v>1.01</v>
      </c>
      <c r="E221" s="97">
        <f t="shared" si="3"/>
        <v>1.3130000000000002</v>
      </c>
      <c r="F221" s="95" t="s">
        <v>715</v>
      </c>
      <c r="G221" s="98" t="s">
        <v>644</v>
      </c>
    </row>
    <row r="222" spans="1:7" ht="33" x14ac:dyDescent="0.25">
      <c r="A222" s="93" t="s">
        <v>952</v>
      </c>
      <c r="B222" s="94" t="s">
        <v>719</v>
      </c>
      <c r="C222" s="95" t="s">
        <v>681</v>
      </c>
      <c r="D222" s="96">
        <f>VLOOKUP(A222,'BIO base'!$A$12:$I$538,5,FALSE)</f>
        <v>1.1599999999999999</v>
      </c>
      <c r="E222" s="97">
        <f t="shared" si="3"/>
        <v>1.508</v>
      </c>
      <c r="F222" s="95" t="s">
        <v>690</v>
      </c>
      <c r="G222" s="98" t="s">
        <v>644</v>
      </c>
    </row>
    <row r="223" spans="1:7" ht="33" x14ac:dyDescent="0.25">
      <c r="A223" s="93" t="s">
        <v>953</v>
      </c>
      <c r="B223" s="94" t="s">
        <v>719</v>
      </c>
      <c r="C223" s="95" t="s">
        <v>681</v>
      </c>
      <c r="D223" s="96">
        <f>VLOOKUP(A223,'BIO base'!$A$12:$I$538,5,FALSE)</f>
        <v>1.1599999999999999</v>
      </c>
      <c r="E223" s="97">
        <f t="shared" si="3"/>
        <v>1.508</v>
      </c>
      <c r="F223" s="95" t="s">
        <v>690</v>
      </c>
      <c r="G223" s="98" t="s">
        <v>644</v>
      </c>
    </row>
    <row r="224" spans="1:7" ht="33" x14ac:dyDescent="0.25">
      <c r="A224" s="93" t="s">
        <v>954</v>
      </c>
      <c r="B224" s="94" t="s">
        <v>719</v>
      </c>
      <c r="C224" s="95" t="s">
        <v>681</v>
      </c>
      <c r="D224" s="96">
        <f>VLOOKUP(A224,'BIO base'!$A$12:$I$538,5,FALSE)</f>
        <v>1.1100000000000001</v>
      </c>
      <c r="E224" s="97">
        <f t="shared" si="3"/>
        <v>1.4430000000000003</v>
      </c>
      <c r="F224" s="95" t="s">
        <v>690</v>
      </c>
      <c r="G224" s="98" t="s">
        <v>644</v>
      </c>
    </row>
    <row r="225" spans="1:7" ht="33" x14ac:dyDescent="0.25">
      <c r="A225" s="93" t="s">
        <v>955</v>
      </c>
      <c r="B225" s="94" t="s">
        <v>776</v>
      </c>
      <c r="C225" s="95" t="s">
        <v>707</v>
      </c>
      <c r="D225" s="96">
        <f>VLOOKUP(A225,'BIO base'!$A$12:$I$538,5,FALSE)</f>
        <v>15.31</v>
      </c>
      <c r="E225" s="97">
        <f t="shared" si="3"/>
        <v>19.903000000000002</v>
      </c>
      <c r="F225" s="95" t="s">
        <v>956</v>
      </c>
      <c r="G225" s="98" t="s">
        <v>644</v>
      </c>
    </row>
    <row r="226" spans="1:7" ht="33" x14ac:dyDescent="0.25">
      <c r="A226" s="93" t="s">
        <v>957</v>
      </c>
      <c r="B226" s="94" t="s">
        <v>714</v>
      </c>
      <c r="C226" s="95" t="s">
        <v>681</v>
      </c>
      <c r="D226" s="96">
        <f>VLOOKUP(A226,'BIO base'!$A$12:$I$538,5,FALSE)</f>
        <v>1.61</v>
      </c>
      <c r="E226" s="97">
        <f t="shared" si="3"/>
        <v>2.0930000000000004</v>
      </c>
      <c r="F226" s="95" t="s">
        <v>690</v>
      </c>
      <c r="G226" s="98" t="s">
        <v>644</v>
      </c>
    </row>
    <row r="227" spans="1:7" ht="33" x14ac:dyDescent="0.25">
      <c r="A227" s="99" t="s">
        <v>958</v>
      </c>
      <c r="B227" s="100" t="s">
        <v>959</v>
      </c>
      <c r="C227" s="101" t="s">
        <v>681</v>
      </c>
      <c r="D227" s="96">
        <f>VLOOKUP(A227,'BIO base'!$A$12:$I$538,5,FALSE)</f>
        <v>1.71</v>
      </c>
      <c r="E227" s="97">
        <f t="shared" si="3"/>
        <v>2.2229999999999999</v>
      </c>
      <c r="F227" s="101" t="s">
        <v>715</v>
      </c>
      <c r="G227" s="103" t="s">
        <v>644</v>
      </c>
    </row>
    <row r="228" spans="1:7" ht="20.25" x14ac:dyDescent="0.3">
      <c r="A228" s="136" t="s">
        <v>960</v>
      </c>
      <c r="B228" s="136"/>
      <c r="C228" s="136"/>
      <c r="D228" s="136"/>
      <c r="E228" s="136"/>
      <c r="F228" s="136"/>
      <c r="G228" s="136"/>
    </row>
    <row r="229" spans="1:7" ht="33" x14ac:dyDescent="0.25">
      <c r="A229" s="93" t="s">
        <v>961</v>
      </c>
      <c r="B229" s="94" t="s">
        <v>962</v>
      </c>
      <c r="C229" s="95" t="s">
        <v>681</v>
      </c>
      <c r="D229" s="96">
        <f>VLOOKUP(A229,'BIO base'!$A$12:$I$538,5,FALSE)</f>
        <v>2.87</v>
      </c>
      <c r="E229" s="97">
        <f t="shared" si="3"/>
        <v>3.7310000000000003</v>
      </c>
      <c r="F229" s="95" t="s">
        <v>693</v>
      </c>
      <c r="G229" s="98" t="s">
        <v>644</v>
      </c>
    </row>
    <row r="230" spans="1:7" ht="49.5" x14ac:dyDescent="0.25">
      <c r="A230" s="93" t="s">
        <v>963</v>
      </c>
      <c r="B230" s="94" t="s">
        <v>962</v>
      </c>
      <c r="C230" s="95" t="s">
        <v>681</v>
      </c>
      <c r="D230" s="96">
        <f>VLOOKUP(A230,'BIO base'!$A$12:$I$538,5,FALSE)</f>
        <v>2.72</v>
      </c>
      <c r="E230" s="97">
        <f t="shared" si="3"/>
        <v>3.5360000000000005</v>
      </c>
      <c r="F230" s="95" t="s">
        <v>693</v>
      </c>
      <c r="G230" s="98" t="s">
        <v>644</v>
      </c>
    </row>
    <row r="231" spans="1:7" ht="33" x14ac:dyDescent="0.25">
      <c r="A231" s="93" t="s">
        <v>964</v>
      </c>
      <c r="B231" s="94" t="s">
        <v>962</v>
      </c>
      <c r="C231" s="95" t="s">
        <v>681</v>
      </c>
      <c r="D231" s="96">
        <f>VLOOKUP(A231,'BIO base'!$A$12:$I$538,5,FALSE)</f>
        <v>2.3199999999999998</v>
      </c>
      <c r="E231" s="97">
        <f t="shared" si="3"/>
        <v>3.016</v>
      </c>
      <c r="F231" s="95" t="s">
        <v>693</v>
      </c>
      <c r="G231" s="98" t="s">
        <v>644</v>
      </c>
    </row>
    <row r="232" spans="1:7" ht="33" x14ac:dyDescent="0.25">
      <c r="A232" s="93" t="s">
        <v>965</v>
      </c>
      <c r="B232" s="94" t="s">
        <v>962</v>
      </c>
      <c r="C232" s="95" t="s">
        <v>681</v>
      </c>
      <c r="D232" s="96">
        <f>VLOOKUP(A232,'BIO base'!$A$12:$I$538,5,FALSE)</f>
        <v>2.3199999999999998</v>
      </c>
      <c r="E232" s="97">
        <f t="shared" si="3"/>
        <v>3.016</v>
      </c>
      <c r="F232" s="95" t="s">
        <v>693</v>
      </c>
      <c r="G232" s="98" t="s">
        <v>644</v>
      </c>
    </row>
    <row r="233" spans="1:7" ht="33" x14ac:dyDescent="0.25">
      <c r="A233" s="93" t="s">
        <v>966</v>
      </c>
      <c r="B233" s="94" t="s">
        <v>967</v>
      </c>
      <c r="C233" s="95" t="s">
        <v>681</v>
      </c>
      <c r="D233" s="96">
        <f>VLOOKUP(A233,'BIO base'!$A$12:$I$538,5,FALSE)</f>
        <v>2.0099999999999998</v>
      </c>
      <c r="E233" s="97">
        <f t="shared" si="3"/>
        <v>2.613</v>
      </c>
      <c r="F233" s="95" t="s">
        <v>693</v>
      </c>
      <c r="G233" s="98" t="s">
        <v>644</v>
      </c>
    </row>
    <row r="234" spans="1:7" ht="33" x14ac:dyDescent="0.25">
      <c r="A234" s="93" t="s">
        <v>968</v>
      </c>
      <c r="B234" s="94" t="s">
        <v>967</v>
      </c>
      <c r="C234" s="95" t="s">
        <v>681</v>
      </c>
      <c r="D234" s="96">
        <f>VLOOKUP(A234,'BIO base'!$A$12:$I$538,5,FALSE)</f>
        <v>2.0099999999999998</v>
      </c>
      <c r="E234" s="97">
        <f t="shared" si="3"/>
        <v>2.613</v>
      </c>
      <c r="F234" s="95" t="s">
        <v>693</v>
      </c>
      <c r="G234" s="98" t="s">
        <v>644</v>
      </c>
    </row>
    <row r="235" spans="1:7" ht="33" x14ac:dyDescent="0.25">
      <c r="A235" s="93" t="s">
        <v>969</v>
      </c>
      <c r="B235" s="94" t="s">
        <v>967</v>
      </c>
      <c r="C235" s="95" t="s">
        <v>681</v>
      </c>
      <c r="D235" s="96">
        <f>VLOOKUP(A235,'BIO base'!$A$12:$I$538,5,FALSE)</f>
        <v>2.0099999999999998</v>
      </c>
      <c r="E235" s="97">
        <f t="shared" si="3"/>
        <v>2.613</v>
      </c>
      <c r="F235" s="95" t="s">
        <v>693</v>
      </c>
      <c r="G235" s="98" t="s">
        <v>644</v>
      </c>
    </row>
    <row r="236" spans="1:7" ht="33" x14ac:dyDescent="0.25">
      <c r="A236" s="93" t="s">
        <v>970</v>
      </c>
      <c r="B236" s="94" t="s">
        <v>967</v>
      </c>
      <c r="C236" s="95" t="s">
        <v>681</v>
      </c>
      <c r="D236" s="96">
        <f>VLOOKUP(A236,'BIO base'!$A$12:$I$538,5,FALSE)</f>
        <v>1.81</v>
      </c>
      <c r="E236" s="97">
        <f t="shared" si="3"/>
        <v>2.3530000000000002</v>
      </c>
      <c r="F236" s="95" t="s">
        <v>693</v>
      </c>
      <c r="G236" s="98" t="s">
        <v>644</v>
      </c>
    </row>
    <row r="237" spans="1:7" ht="33" x14ac:dyDescent="0.25">
      <c r="A237" s="93" t="s">
        <v>971</v>
      </c>
      <c r="B237" s="94" t="s">
        <v>962</v>
      </c>
      <c r="C237" s="95" t="s">
        <v>681</v>
      </c>
      <c r="D237" s="96">
        <f>VLOOKUP(A237,'BIO base'!$A$12:$I$538,5,FALSE)</f>
        <v>2.0099999999999998</v>
      </c>
      <c r="E237" s="97">
        <f t="shared" si="3"/>
        <v>2.613</v>
      </c>
      <c r="F237" s="95" t="s">
        <v>693</v>
      </c>
      <c r="G237" s="98" t="s">
        <v>644</v>
      </c>
    </row>
    <row r="238" spans="1:7" ht="33" x14ac:dyDescent="0.25">
      <c r="A238" s="93" t="s">
        <v>972</v>
      </c>
      <c r="B238" s="94" t="s">
        <v>962</v>
      </c>
      <c r="C238" s="95" t="s">
        <v>681</v>
      </c>
      <c r="D238" s="96">
        <f>VLOOKUP(A238,'BIO base'!$A$12:$I$538,5,FALSE)</f>
        <v>2.3199999999999998</v>
      </c>
      <c r="E238" s="97">
        <f t="shared" si="3"/>
        <v>3.016</v>
      </c>
      <c r="F238" s="95" t="s">
        <v>693</v>
      </c>
      <c r="G238" s="98" t="s">
        <v>644</v>
      </c>
    </row>
    <row r="239" spans="1:7" ht="49.5" x14ac:dyDescent="0.25">
      <c r="A239" s="93" t="s">
        <v>973</v>
      </c>
      <c r="B239" s="94" t="s">
        <v>967</v>
      </c>
      <c r="C239" s="95" t="s">
        <v>681</v>
      </c>
      <c r="D239" s="96">
        <f>VLOOKUP(A239,'BIO base'!$A$12:$I$538,5,FALSE)</f>
        <v>2.2200000000000002</v>
      </c>
      <c r="E239" s="97">
        <f t="shared" si="3"/>
        <v>2.8860000000000006</v>
      </c>
      <c r="F239" s="95" t="s">
        <v>693</v>
      </c>
      <c r="G239" s="98" t="s">
        <v>644</v>
      </c>
    </row>
    <row r="240" spans="1:7" ht="66" x14ac:dyDescent="0.25">
      <c r="A240" s="93" t="s">
        <v>974</v>
      </c>
      <c r="B240" s="94" t="s">
        <v>962</v>
      </c>
      <c r="C240" s="95" t="s">
        <v>681</v>
      </c>
      <c r="D240" s="96">
        <f>VLOOKUP(A240,'BIO base'!$A$12:$I$538,5,FALSE)</f>
        <v>1.9</v>
      </c>
      <c r="E240" s="97">
        <f t="shared" si="3"/>
        <v>2.4699999999999998</v>
      </c>
      <c r="F240" s="95" t="s">
        <v>693</v>
      </c>
      <c r="G240" s="98" t="s">
        <v>644</v>
      </c>
    </row>
    <row r="241" spans="1:7" ht="49.5" x14ac:dyDescent="0.25">
      <c r="A241" s="93" t="s">
        <v>975</v>
      </c>
      <c r="B241" s="94" t="s">
        <v>976</v>
      </c>
      <c r="C241" s="95" t="s">
        <v>681</v>
      </c>
      <c r="D241" s="96">
        <f>VLOOKUP(A241,'BIO base'!$A$12:$I$538,5,FALSE)</f>
        <v>1.81</v>
      </c>
      <c r="E241" s="97">
        <f t="shared" si="3"/>
        <v>2.3530000000000002</v>
      </c>
      <c r="F241" s="95" t="s">
        <v>693</v>
      </c>
      <c r="G241" s="98" t="s">
        <v>644</v>
      </c>
    </row>
    <row r="242" spans="1:7" ht="33" x14ac:dyDescent="0.25">
      <c r="A242" s="93" t="s">
        <v>977</v>
      </c>
      <c r="B242" s="94" t="s">
        <v>967</v>
      </c>
      <c r="C242" s="95" t="s">
        <v>681</v>
      </c>
      <c r="D242" s="96">
        <f>VLOOKUP(A242,'BIO base'!$A$12:$I$538,5,FALSE)</f>
        <v>1.81</v>
      </c>
      <c r="E242" s="97">
        <f t="shared" si="3"/>
        <v>2.3530000000000002</v>
      </c>
      <c r="F242" s="95" t="s">
        <v>693</v>
      </c>
      <c r="G242" s="98" t="s">
        <v>644</v>
      </c>
    </row>
    <row r="243" spans="1:7" ht="33" x14ac:dyDescent="0.25">
      <c r="A243" s="93" t="s">
        <v>978</v>
      </c>
      <c r="B243" s="94" t="s">
        <v>967</v>
      </c>
      <c r="C243" s="95" t="s">
        <v>681</v>
      </c>
      <c r="D243" s="96">
        <f>VLOOKUP(A243,'BIO base'!$A$12:$I$538,5,FALSE)</f>
        <v>2.0099999999999998</v>
      </c>
      <c r="E243" s="97">
        <f t="shared" si="3"/>
        <v>2.613</v>
      </c>
      <c r="F243" s="95" t="s">
        <v>693</v>
      </c>
      <c r="G243" s="98" t="s">
        <v>644</v>
      </c>
    </row>
    <row r="244" spans="1:7" ht="33" x14ac:dyDescent="0.25">
      <c r="A244" s="93" t="s">
        <v>979</v>
      </c>
      <c r="B244" s="94" t="s">
        <v>967</v>
      </c>
      <c r="C244" s="95" t="s">
        <v>681</v>
      </c>
      <c r="D244" s="96">
        <f>VLOOKUP(A244,'BIO base'!$A$12:$I$538,5,FALSE)</f>
        <v>1.81</v>
      </c>
      <c r="E244" s="97">
        <f t="shared" si="3"/>
        <v>2.3530000000000002</v>
      </c>
      <c r="F244" s="95" t="s">
        <v>693</v>
      </c>
      <c r="G244" s="98" t="s">
        <v>644</v>
      </c>
    </row>
    <row r="245" spans="1:7" ht="33" x14ac:dyDescent="0.25">
      <c r="A245" s="99" t="s">
        <v>980</v>
      </c>
      <c r="B245" s="100" t="s">
        <v>967</v>
      </c>
      <c r="C245" s="101" t="s">
        <v>681</v>
      </c>
      <c r="D245" s="96">
        <f>VLOOKUP(A245,'BIO base'!$A$12:$I$538,5,FALSE)</f>
        <v>1.76</v>
      </c>
      <c r="E245" s="97">
        <f t="shared" si="3"/>
        <v>2.2880000000000003</v>
      </c>
      <c r="F245" s="101" t="s">
        <v>693</v>
      </c>
      <c r="G245" s="103" t="s">
        <v>644</v>
      </c>
    </row>
    <row r="246" spans="1:7" ht="20.25" x14ac:dyDescent="0.3">
      <c r="A246" s="136" t="s">
        <v>981</v>
      </c>
      <c r="B246" s="136"/>
      <c r="C246" s="136"/>
      <c r="D246" s="136"/>
      <c r="E246" s="136"/>
      <c r="F246" s="136"/>
      <c r="G246" s="136"/>
    </row>
    <row r="247" spans="1:7" ht="33" x14ac:dyDescent="0.25">
      <c r="A247" s="93" t="s">
        <v>982</v>
      </c>
      <c r="B247" s="94" t="s">
        <v>976</v>
      </c>
      <c r="C247" s="95" t="s">
        <v>681</v>
      </c>
      <c r="D247" s="96">
        <f>VLOOKUP(A247,'BIO base'!$A$12:$I$538,5,FALSE)</f>
        <v>1.71</v>
      </c>
      <c r="E247" s="97">
        <f t="shared" si="3"/>
        <v>2.2229999999999999</v>
      </c>
      <c r="F247" s="95" t="s">
        <v>693</v>
      </c>
      <c r="G247" s="98" t="s">
        <v>644</v>
      </c>
    </row>
    <row r="248" spans="1:7" ht="49.5" x14ac:dyDescent="0.25">
      <c r="A248" s="99" t="s">
        <v>983</v>
      </c>
      <c r="B248" s="100" t="s">
        <v>976</v>
      </c>
      <c r="C248" s="101" t="s">
        <v>681</v>
      </c>
      <c r="D248" s="96">
        <f>VLOOKUP(A248,'BIO base'!$A$12:$I$538,5,FALSE)</f>
        <v>1.81</v>
      </c>
      <c r="E248" s="97">
        <f t="shared" si="3"/>
        <v>2.3530000000000002</v>
      </c>
      <c r="F248" s="101" t="s">
        <v>693</v>
      </c>
      <c r="G248" s="103" t="s">
        <v>644</v>
      </c>
    </row>
    <row r="249" spans="1:7" ht="20.25" x14ac:dyDescent="0.3">
      <c r="A249" s="136" t="s">
        <v>984</v>
      </c>
      <c r="B249" s="136"/>
      <c r="C249" s="136"/>
      <c r="D249" s="136"/>
      <c r="E249" s="136"/>
      <c r="F249" s="136"/>
      <c r="G249" s="136"/>
    </row>
    <row r="250" spans="1:7" ht="16.5" x14ac:dyDescent="0.25">
      <c r="A250" s="93" t="s">
        <v>985</v>
      </c>
      <c r="B250" s="94" t="s">
        <v>892</v>
      </c>
      <c r="C250" s="95" t="s">
        <v>681</v>
      </c>
      <c r="D250" s="96">
        <f>VLOOKUP(A250,'BIO base'!$A$12:$I$538,5,FALSE)</f>
        <v>2.42</v>
      </c>
      <c r="E250" s="97">
        <f t="shared" si="3"/>
        <v>3.1459999999999999</v>
      </c>
      <c r="F250" s="95" t="s">
        <v>693</v>
      </c>
      <c r="G250" s="98" t="s">
        <v>644</v>
      </c>
    </row>
    <row r="251" spans="1:7" ht="33" x14ac:dyDescent="0.25">
      <c r="A251" s="93" t="s">
        <v>986</v>
      </c>
      <c r="B251" s="94" t="s">
        <v>967</v>
      </c>
      <c r="C251" s="95" t="s">
        <v>681</v>
      </c>
      <c r="D251" s="96">
        <f>VLOOKUP(A251,'BIO base'!$A$12:$I$538,5,FALSE)</f>
        <v>2.2200000000000002</v>
      </c>
      <c r="E251" s="97">
        <f t="shared" si="3"/>
        <v>2.8860000000000006</v>
      </c>
      <c r="F251" s="95" t="s">
        <v>793</v>
      </c>
      <c r="G251" s="98" t="s">
        <v>644</v>
      </c>
    </row>
    <row r="252" spans="1:7" ht="49.5" x14ac:dyDescent="0.25">
      <c r="A252" s="93" t="s">
        <v>987</v>
      </c>
      <c r="B252" s="94" t="s">
        <v>967</v>
      </c>
      <c r="C252" s="95" t="s">
        <v>681</v>
      </c>
      <c r="D252" s="96">
        <f>VLOOKUP(A252,'BIO base'!$A$12:$I$538,5,FALSE)</f>
        <v>2.11</v>
      </c>
      <c r="E252" s="97">
        <f t="shared" si="3"/>
        <v>2.7429999999999999</v>
      </c>
      <c r="F252" s="95" t="s">
        <v>793</v>
      </c>
      <c r="G252" s="98" t="s">
        <v>644</v>
      </c>
    </row>
    <row r="253" spans="1:7" ht="33" x14ac:dyDescent="0.25">
      <c r="A253" s="93" t="s">
        <v>988</v>
      </c>
      <c r="B253" s="94" t="s">
        <v>680</v>
      </c>
      <c r="C253" s="95" t="s">
        <v>681</v>
      </c>
      <c r="D253" s="96">
        <f>VLOOKUP(A253,'BIO base'!$A$12:$I$538,5,FALSE)</f>
        <v>2.82</v>
      </c>
      <c r="E253" s="97">
        <f t="shared" si="3"/>
        <v>3.6659999999999999</v>
      </c>
      <c r="F253" s="95" t="s">
        <v>693</v>
      </c>
      <c r="G253" s="98" t="s">
        <v>644</v>
      </c>
    </row>
    <row r="254" spans="1:7" ht="33" x14ac:dyDescent="0.25">
      <c r="A254" s="93" t="s">
        <v>989</v>
      </c>
      <c r="B254" s="94" t="s">
        <v>967</v>
      </c>
      <c r="C254" s="95" t="s">
        <v>681</v>
      </c>
      <c r="D254" s="96">
        <f>VLOOKUP(A254,'BIO base'!$A$12:$I$538,5,FALSE)</f>
        <v>2.17</v>
      </c>
      <c r="E254" s="97">
        <f t="shared" si="3"/>
        <v>2.8210000000000002</v>
      </c>
      <c r="F254" s="95" t="s">
        <v>793</v>
      </c>
      <c r="G254" s="98" t="s">
        <v>644</v>
      </c>
    </row>
    <row r="255" spans="1:7" ht="49.5" x14ac:dyDescent="0.25">
      <c r="A255" s="93" t="s">
        <v>990</v>
      </c>
      <c r="B255" s="94" t="s">
        <v>714</v>
      </c>
      <c r="C255" s="95" t="s">
        <v>681</v>
      </c>
      <c r="D255" s="96">
        <f>VLOOKUP(A255,'BIO base'!$A$12:$I$538,5,FALSE)</f>
        <v>2.52</v>
      </c>
      <c r="E255" s="97">
        <f t="shared" si="3"/>
        <v>3.2760000000000002</v>
      </c>
      <c r="F255" s="95" t="s">
        <v>693</v>
      </c>
      <c r="G255" s="98" t="s">
        <v>644</v>
      </c>
    </row>
    <row r="256" spans="1:7" ht="33" x14ac:dyDescent="0.25">
      <c r="A256" s="99" t="s">
        <v>991</v>
      </c>
      <c r="B256" s="100" t="s">
        <v>967</v>
      </c>
      <c r="C256" s="101" t="s">
        <v>681</v>
      </c>
      <c r="D256" s="96">
        <f>VLOOKUP(A256,'BIO base'!$A$12:$I$538,5,FALSE)</f>
        <v>2.27</v>
      </c>
      <c r="E256" s="97">
        <f t="shared" si="3"/>
        <v>2.9510000000000001</v>
      </c>
      <c r="F256" s="101" t="s">
        <v>793</v>
      </c>
      <c r="G256" s="103" t="s">
        <v>644</v>
      </c>
    </row>
    <row r="257" spans="1:7" ht="20.25" x14ac:dyDescent="0.3">
      <c r="A257" s="136" t="s">
        <v>992</v>
      </c>
      <c r="B257" s="136"/>
      <c r="C257" s="136"/>
      <c r="D257" s="136"/>
      <c r="E257" s="136"/>
      <c r="F257" s="136"/>
      <c r="G257" s="136"/>
    </row>
    <row r="258" spans="1:7" ht="33" x14ac:dyDescent="0.25">
      <c r="A258" s="99" t="s">
        <v>993</v>
      </c>
      <c r="B258" s="100" t="s">
        <v>994</v>
      </c>
      <c r="C258" s="101" t="s">
        <v>681</v>
      </c>
      <c r="D258" s="96">
        <f>VLOOKUP(A258,'BIO base'!$A$12:$I$538,5,FALSE)</f>
        <v>2.3199999999999998</v>
      </c>
      <c r="E258" s="97">
        <f t="shared" si="3"/>
        <v>3.016</v>
      </c>
      <c r="F258" s="101" t="s">
        <v>715</v>
      </c>
      <c r="G258" s="103" t="s">
        <v>644</v>
      </c>
    </row>
    <row r="259" spans="1:7" ht="20.25" x14ac:dyDescent="0.3">
      <c r="A259" s="136" t="s">
        <v>995</v>
      </c>
      <c r="B259" s="136"/>
      <c r="C259" s="136"/>
      <c r="D259" s="136"/>
      <c r="E259" s="136"/>
      <c r="F259" s="136"/>
      <c r="G259" s="136"/>
    </row>
    <row r="260" spans="1:7" ht="33" x14ac:dyDescent="0.25">
      <c r="A260" s="99" t="s">
        <v>996</v>
      </c>
      <c r="B260" s="100" t="s">
        <v>868</v>
      </c>
      <c r="C260" s="101" t="s">
        <v>689</v>
      </c>
      <c r="D260" s="96">
        <f>VLOOKUP(A260,'BIO base'!$A$12:$I$538,5,FALSE)</f>
        <v>1.86</v>
      </c>
      <c r="E260" s="97">
        <f t="shared" si="3"/>
        <v>2.4180000000000001</v>
      </c>
      <c r="F260" s="101" t="s">
        <v>690</v>
      </c>
      <c r="G260" s="103" t="s">
        <v>644</v>
      </c>
    </row>
    <row r="261" spans="1:7" ht="20.25" x14ac:dyDescent="0.3">
      <c r="A261" s="136" t="s">
        <v>890</v>
      </c>
      <c r="B261" s="136"/>
      <c r="C261" s="136"/>
      <c r="D261" s="136"/>
      <c r="E261" s="136"/>
      <c r="F261" s="136"/>
      <c r="G261" s="136"/>
    </row>
    <row r="262" spans="1:7" ht="16.5" x14ac:dyDescent="0.25">
      <c r="A262" s="99" t="s">
        <v>997</v>
      </c>
      <c r="B262" s="100" t="s">
        <v>680</v>
      </c>
      <c r="C262" s="101" t="s">
        <v>681</v>
      </c>
      <c r="D262" s="96">
        <f>VLOOKUP(A262,'BIO base'!$A$12:$I$538,5,FALSE)</f>
        <v>2.17</v>
      </c>
      <c r="E262" s="97">
        <f t="shared" si="3"/>
        <v>2.8210000000000002</v>
      </c>
      <c r="F262" s="101" t="s">
        <v>690</v>
      </c>
      <c r="G262" s="103" t="s">
        <v>644</v>
      </c>
    </row>
    <row r="263" spans="1:7" ht="20.25" x14ac:dyDescent="0.3">
      <c r="A263" s="136" t="s">
        <v>998</v>
      </c>
      <c r="B263" s="136"/>
      <c r="C263" s="136"/>
      <c r="D263" s="136"/>
      <c r="E263" s="136"/>
      <c r="F263" s="136"/>
      <c r="G263" s="136"/>
    </row>
    <row r="264" spans="1:7" ht="33" x14ac:dyDescent="0.25">
      <c r="A264" s="93" t="s">
        <v>999</v>
      </c>
      <c r="B264" s="94" t="s">
        <v>756</v>
      </c>
      <c r="C264" s="95" t="s">
        <v>689</v>
      </c>
      <c r="D264" s="96">
        <f>VLOOKUP(A264,'BIO base'!$A$12:$I$538,5,FALSE)</f>
        <v>4.2</v>
      </c>
      <c r="E264" s="97">
        <f t="shared" si="3"/>
        <v>5.4600000000000009</v>
      </c>
      <c r="F264" s="95" t="s">
        <v>693</v>
      </c>
      <c r="G264" s="98" t="s">
        <v>644</v>
      </c>
    </row>
    <row r="265" spans="1:7" ht="16.5" x14ac:dyDescent="0.25">
      <c r="A265" s="93" t="s">
        <v>1000</v>
      </c>
      <c r="B265" s="94" t="s">
        <v>1001</v>
      </c>
      <c r="C265" s="95" t="s">
        <v>681</v>
      </c>
      <c r="D265" s="96">
        <f>VLOOKUP(A265,'BIO base'!$A$12:$I$538,5,FALSE)</f>
        <v>1.66</v>
      </c>
      <c r="E265" s="97">
        <f t="shared" si="3"/>
        <v>2.1579999999999999</v>
      </c>
      <c r="F265" s="95" t="s">
        <v>690</v>
      </c>
      <c r="G265" s="98" t="s">
        <v>644</v>
      </c>
    </row>
    <row r="266" spans="1:7" ht="33" x14ac:dyDescent="0.25">
      <c r="A266" s="93" t="s">
        <v>1002</v>
      </c>
      <c r="B266" s="94" t="s">
        <v>692</v>
      </c>
      <c r="C266" s="95" t="s">
        <v>689</v>
      </c>
      <c r="D266" s="96">
        <f>VLOOKUP(A266,'BIO base'!$A$12:$I$538,5,FALSE)</f>
        <v>2.0099999999999998</v>
      </c>
      <c r="E266" s="97">
        <f t="shared" si="3"/>
        <v>2.613</v>
      </c>
      <c r="F266" s="95" t="s">
        <v>1003</v>
      </c>
      <c r="G266" s="98" t="s">
        <v>644</v>
      </c>
    </row>
    <row r="267" spans="1:7" ht="33" x14ac:dyDescent="0.25">
      <c r="A267" s="93" t="s">
        <v>1004</v>
      </c>
      <c r="B267" s="94" t="s">
        <v>1005</v>
      </c>
      <c r="C267" s="95" t="s">
        <v>689</v>
      </c>
      <c r="D267" s="96">
        <f>VLOOKUP(A267,'BIO base'!$A$12:$I$538,5,FALSE)</f>
        <v>1.41</v>
      </c>
      <c r="E267" s="97">
        <f t="shared" si="3"/>
        <v>1.833</v>
      </c>
      <c r="F267" s="95" t="s">
        <v>1003</v>
      </c>
      <c r="G267" s="98" t="s">
        <v>644</v>
      </c>
    </row>
    <row r="268" spans="1:7" ht="33" x14ac:dyDescent="0.25">
      <c r="A268" s="93" t="s">
        <v>1006</v>
      </c>
      <c r="B268" s="94" t="s">
        <v>692</v>
      </c>
      <c r="C268" s="95" t="s">
        <v>689</v>
      </c>
      <c r="D268" s="96">
        <f>VLOOKUP(A268,'BIO base'!$A$12:$I$538,5,FALSE)</f>
        <v>1.76</v>
      </c>
      <c r="E268" s="97">
        <f t="shared" si="3"/>
        <v>2.2880000000000003</v>
      </c>
      <c r="F268" s="95" t="s">
        <v>1007</v>
      </c>
      <c r="G268" s="98" t="s">
        <v>644</v>
      </c>
    </row>
    <row r="269" spans="1:7" ht="33" x14ac:dyDescent="0.25">
      <c r="A269" s="93" t="s">
        <v>1008</v>
      </c>
      <c r="B269" s="94" t="s">
        <v>696</v>
      </c>
      <c r="C269" s="95" t="s">
        <v>689</v>
      </c>
      <c r="D269" s="96">
        <f>VLOOKUP(A269,'BIO base'!$A$12:$I$538,5,FALSE)</f>
        <v>1.46</v>
      </c>
      <c r="E269" s="97">
        <f t="shared" ref="E269:E332" si="4">D269*1.3</f>
        <v>1.8979999999999999</v>
      </c>
      <c r="F269" s="95" t="s">
        <v>1007</v>
      </c>
      <c r="G269" s="98" t="s">
        <v>644</v>
      </c>
    </row>
    <row r="270" spans="1:7" ht="33" x14ac:dyDescent="0.25">
      <c r="A270" s="93" t="s">
        <v>1009</v>
      </c>
      <c r="B270" s="94" t="s">
        <v>756</v>
      </c>
      <c r="C270" s="95" t="s">
        <v>689</v>
      </c>
      <c r="D270" s="96">
        <f>VLOOKUP(A270,'BIO base'!$A$12:$I$538,5,FALSE)</f>
        <v>2.06</v>
      </c>
      <c r="E270" s="97">
        <f t="shared" si="4"/>
        <v>2.6780000000000004</v>
      </c>
      <c r="F270" s="95" t="s">
        <v>1007</v>
      </c>
      <c r="G270" s="98" t="s">
        <v>644</v>
      </c>
    </row>
    <row r="271" spans="1:7" ht="33" x14ac:dyDescent="0.25">
      <c r="A271" s="93" t="s">
        <v>1010</v>
      </c>
      <c r="B271" s="94" t="s">
        <v>771</v>
      </c>
      <c r="C271" s="95" t="s">
        <v>689</v>
      </c>
      <c r="D271" s="96">
        <f>VLOOKUP(A271,'BIO base'!$A$12:$I$538,5,FALSE)</f>
        <v>1.61</v>
      </c>
      <c r="E271" s="97">
        <f t="shared" si="4"/>
        <v>2.0930000000000004</v>
      </c>
      <c r="F271" s="95" t="s">
        <v>1003</v>
      </c>
      <c r="G271" s="98" t="s">
        <v>644</v>
      </c>
    </row>
    <row r="272" spans="1:7" ht="33" x14ac:dyDescent="0.25">
      <c r="A272" s="93" t="s">
        <v>1011</v>
      </c>
      <c r="B272" s="94" t="s">
        <v>1005</v>
      </c>
      <c r="C272" s="95" t="s">
        <v>689</v>
      </c>
      <c r="D272" s="96">
        <f>VLOOKUP(A272,'BIO base'!$A$12:$I$538,5,FALSE)</f>
        <v>1.26</v>
      </c>
      <c r="E272" s="97">
        <f t="shared" si="4"/>
        <v>1.6380000000000001</v>
      </c>
      <c r="F272" s="95" t="s">
        <v>1003</v>
      </c>
      <c r="G272" s="98" t="s">
        <v>644</v>
      </c>
    </row>
    <row r="273" spans="1:7" ht="33" x14ac:dyDescent="0.25">
      <c r="A273" s="93" t="s">
        <v>1012</v>
      </c>
      <c r="B273" s="94" t="s">
        <v>1013</v>
      </c>
      <c r="C273" s="95" t="s">
        <v>689</v>
      </c>
      <c r="D273" s="96">
        <f>VLOOKUP(A273,'BIO base'!$A$12:$I$538,5,FALSE)</f>
        <v>1.91</v>
      </c>
      <c r="E273" s="97">
        <f t="shared" si="4"/>
        <v>2.4830000000000001</v>
      </c>
      <c r="F273" s="95" t="s">
        <v>1003</v>
      </c>
      <c r="G273" s="98" t="s">
        <v>644</v>
      </c>
    </row>
    <row r="274" spans="1:7" ht="16.5" x14ac:dyDescent="0.25">
      <c r="A274" s="93" t="s">
        <v>1014</v>
      </c>
      <c r="B274" s="94" t="s">
        <v>1015</v>
      </c>
      <c r="C274" s="95" t="s">
        <v>707</v>
      </c>
      <c r="D274" s="96">
        <f>VLOOKUP(A274,'BIO base'!$A$12:$I$538,5,FALSE)</f>
        <v>19.13</v>
      </c>
      <c r="E274" s="97">
        <f t="shared" si="4"/>
        <v>24.869</v>
      </c>
      <c r="F274" s="95" t="s">
        <v>690</v>
      </c>
      <c r="G274" s="98" t="s">
        <v>644</v>
      </c>
    </row>
    <row r="275" spans="1:7" ht="16.5" x14ac:dyDescent="0.25">
      <c r="A275" s="93" t="s">
        <v>1016</v>
      </c>
      <c r="B275" s="94" t="s">
        <v>1017</v>
      </c>
      <c r="C275" s="95" t="s">
        <v>707</v>
      </c>
      <c r="D275" s="96">
        <f>VLOOKUP(A275,'BIO base'!$A$12:$I$538,5,FALSE)</f>
        <v>19.13</v>
      </c>
      <c r="E275" s="97">
        <f t="shared" si="4"/>
        <v>24.869</v>
      </c>
      <c r="F275" s="95" t="s">
        <v>690</v>
      </c>
      <c r="G275" s="98" t="s">
        <v>644</v>
      </c>
    </row>
    <row r="276" spans="1:7" ht="33" x14ac:dyDescent="0.25">
      <c r="A276" s="93" t="s">
        <v>1018</v>
      </c>
      <c r="B276" s="94" t="s">
        <v>752</v>
      </c>
      <c r="C276" s="95" t="s">
        <v>681</v>
      </c>
      <c r="D276" s="96">
        <f>VLOOKUP(A276,'BIO base'!$A$12:$I$538,5,FALSE)</f>
        <v>3.42</v>
      </c>
      <c r="E276" s="97">
        <f t="shared" si="4"/>
        <v>4.4459999999999997</v>
      </c>
      <c r="F276" s="95" t="s">
        <v>690</v>
      </c>
      <c r="G276" s="98" t="s">
        <v>644</v>
      </c>
    </row>
    <row r="277" spans="1:7" ht="33" x14ac:dyDescent="0.25">
      <c r="A277" s="93" t="s">
        <v>1019</v>
      </c>
      <c r="B277" s="94" t="s">
        <v>754</v>
      </c>
      <c r="C277" s="95" t="s">
        <v>681</v>
      </c>
      <c r="D277" s="96">
        <f>VLOOKUP(A277,'BIO base'!$A$12:$I$538,5,FALSE)</f>
        <v>4.93</v>
      </c>
      <c r="E277" s="97">
        <f t="shared" si="4"/>
        <v>6.4089999999999998</v>
      </c>
      <c r="F277" s="95" t="s">
        <v>1020</v>
      </c>
      <c r="G277" s="98" t="s">
        <v>644</v>
      </c>
    </row>
    <row r="278" spans="1:7" ht="33" x14ac:dyDescent="0.25">
      <c r="A278" s="93" t="s">
        <v>1021</v>
      </c>
      <c r="B278" s="94" t="s">
        <v>1022</v>
      </c>
      <c r="C278" s="95" t="s">
        <v>681</v>
      </c>
      <c r="D278" s="96">
        <f>VLOOKUP(A278,'BIO base'!$A$12:$I$538,5,FALSE)</f>
        <v>5.99</v>
      </c>
      <c r="E278" s="97">
        <f t="shared" si="4"/>
        <v>7.7870000000000008</v>
      </c>
      <c r="F278" s="95" t="s">
        <v>1023</v>
      </c>
      <c r="G278" s="98" t="s">
        <v>644</v>
      </c>
    </row>
    <row r="279" spans="1:7" ht="33" x14ac:dyDescent="0.25">
      <c r="A279" s="93" t="s">
        <v>1024</v>
      </c>
      <c r="B279" s="94" t="s">
        <v>1025</v>
      </c>
      <c r="C279" s="95" t="s">
        <v>681</v>
      </c>
      <c r="D279" s="96">
        <f>VLOOKUP(A279,'BIO base'!$A$12:$I$538,5,FALSE)</f>
        <v>4.93</v>
      </c>
      <c r="E279" s="97">
        <f t="shared" si="4"/>
        <v>6.4089999999999998</v>
      </c>
      <c r="F279" s="95" t="s">
        <v>1020</v>
      </c>
      <c r="G279" s="98" t="s">
        <v>644</v>
      </c>
    </row>
    <row r="280" spans="1:7" ht="33" x14ac:dyDescent="0.25">
      <c r="A280" s="93" t="s">
        <v>1026</v>
      </c>
      <c r="B280" s="94" t="s">
        <v>717</v>
      </c>
      <c r="C280" s="95" t="s">
        <v>681</v>
      </c>
      <c r="D280" s="96">
        <f>VLOOKUP(A280,'BIO base'!$A$12:$I$538,5,FALSE)</f>
        <v>2.2999999999999998</v>
      </c>
      <c r="E280" s="97">
        <f t="shared" si="4"/>
        <v>2.9899999999999998</v>
      </c>
      <c r="F280" s="95" t="s">
        <v>690</v>
      </c>
      <c r="G280" s="98" t="s">
        <v>644</v>
      </c>
    </row>
    <row r="281" spans="1:7" ht="33" x14ac:dyDescent="0.25">
      <c r="A281" s="93" t="s">
        <v>1027</v>
      </c>
      <c r="B281" s="94" t="s">
        <v>1028</v>
      </c>
      <c r="C281" s="95" t="s">
        <v>681</v>
      </c>
      <c r="D281" s="96">
        <f>VLOOKUP(A281,'BIO base'!$A$12:$I$538,5,FALSE)</f>
        <v>1.3</v>
      </c>
      <c r="E281" s="97">
        <f t="shared" si="4"/>
        <v>1.6900000000000002</v>
      </c>
      <c r="F281" s="95" t="s">
        <v>1029</v>
      </c>
      <c r="G281" s="98" t="s">
        <v>644</v>
      </c>
    </row>
    <row r="282" spans="1:7" ht="49.5" x14ac:dyDescent="0.25">
      <c r="A282" s="93" t="s">
        <v>1030</v>
      </c>
      <c r="B282" s="94" t="s">
        <v>1028</v>
      </c>
      <c r="C282" s="95" t="s">
        <v>681</v>
      </c>
      <c r="D282" s="96">
        <f>VLOOKUP(A282,'BIO base'!$A$12:$I$538,5,FALSE)</f>
        <v>1.3</v>
      </c>
      <c r="E282" s="97">
        <f t="shared" si="4"/>
        <v>1.6900000000000002</v>
      </c>
      <c r="F282" s="95" t="s">
        <v>1031</v>
      </c>
      <c r="G282" s="98" t="s">
        <v>644</v>
      </c>
    </row>
    <row r="283" spans="1:7" ht="16.5" x14ac:dyDescent="0.25">
      <c r="A283" s="93" t="s">
        <v>1032</v>
      </c>
      <c r="B283" s="94" t="s">
        <v>1033</v>
      </c>
      <c r="C283" s="95" t="s">
        <v>681</v>
      </c>
      <c r="D283" s="96">
        <f>VLOOKUP(A283,'BIO base'!$A$12:$I$538,5,FALSE)</f>
        <v>3.57</v>
      </c>
      <c r="E283" s="97">
        <f t="shared" si="4"/>
        <v>4.641</v>
      </c>
      <c r="F283" s="95" t="s">
        <v>1034</v>
      </c>
      <c r="G283" s="98" t="s">
        <v>644</v>
      </c>
    </row>
    <row r="284" spans="1:7" ht="16.5" x14ac:dyDescent="0.25">
      <c r="A284" s="93" t="s">
        <v>1035</v>
      </c>
      <c r="B284" s="94" t="s">
        <v>1036</v>
      </c>
      <c r="C284" s="95" t="s">
        <v>681</v>
      </c>
      <c r="D284" s="96">
        <f>VLOOKUP(A284,'BIO base'!$A$12:$I$538,5,FALSE)</f>
        <v>2.57</v>
      </c>
      <c r="E284" s="97">
        <f t="shared" si="4"/>
        <v>3.3409999999999997</v>
      </c>
      <c r="F284" s="95" t="s">
        <v>715</v>
      </c>
      <c r="G284" s="98" t="s">
        <v>644</v>
      </c>
    </row>
    <row r="285" spans="1:7" ht="16.5" x14ac:dyDescent="0.25">
      <c r="A285" s="93" t="s">
        <v>1037</v>
      </c>
      <c r="B285" s="94" t="s">
        <v>680</v>
      </c>
      <c r="C285" s="95" t="s">
        <v>681</v>
      </c>
      <c r="D285" s="96">
        <f>VLOOKUP(A285,'BIO base'!$A$12:$I$538,5,FALSE)</f>
        <v>3.83</v>
      </c>
      <c r="E285" s="97">
        <f t="shared" si="4"/>
        <v>4.9790000000000001</v>
      </c>
      <c r="F285" s="95" t="s">
        <v>1034</v>
      </c>
      <c r="G285" s="98" t="s">
        <v>644</v>
      </c>
    </row>
    <row r="286" spans="1:7" ht="16.5" x14ac:dyDescent="0.25">
      <c r="A286" s="93" t="s">
        <v>1038</v>
      </c>
      <c r="B286" s="94" t="s">
        <v>895</v>
      </c>
      <c r="C286" s="95" t="s">
        <v>681</v>
      </c>
      <c r="D286" s="96">
        <f>VLOOKUP(A286,'BIO base'!$A$12:$I$538,5,FALSE)</f>
        <v>2.17</v>
      </c>
      <c r="E286" s="97">
        <f t="shared" si="4"/>
        <v>2.8210000000000002</v>
      </c>
      <c r="F286" s="95" t="s">
        <v>690</v>
      </c>
      <c r="G286" s="98" t="s">
        <v>644</v>
      </c>
    </row>
    <row r="287" spans="1:7" ht="16.5" x14ac:dyDescent="0.25">
      <c r="A287" s="93" t="s">
        <v>1039</v>
      </c>
      <c r="B287" s="94" t="s">
        <v>895</v>
      </c>
      <c r="C287" s="95" t="s">
        <v>681</v>
      </c>
      <c r="D287" s="96">
        <f>VLOOKUP(A287,'BIO base'!$A$12:$I$538,5,FALSE)</f>
        <v>2.27</v>
      </c>
      <c r="E287" s="97">
        <f t="shared" si="4"/>
        <v>2.9510000000000001</v>
      </c>
      <c r="F287" s="95" t="s">
        <v>690</v>
      </c>
      <c r="G287" s="98" t="s">
        <v>644</v>
      </c>
    </row>
    <row r="288" spans="1:7" ht="33" x14ac:dyDescent="0.25">
      <c r="A288" s="93" t="s">
        <v>1040</v>
      </c>
      <c r="B288" s="94" t="s">
        <v>752</v>
      </c>
      <c r="C288" s="95" t="s">
        <v>681</v>
      </c>
      <c r="D288" s="96">
        <f>VLOOKUP(A288,'BIO base'!$A$12:$I$538,5,FALSE)</f>
        <v>4.68</v>
      </c>
      <c r="E288" s="97">
        <f t="shared" si="4"/>
        <v>6.0839999999999996</v>
      </c>
      <c r="F288" s="95" t="s">
        <v>715</v>
      </c>
      <c r="G288" s="98" t="s">
        <v>644</v>
      </c>
    </row>
    <row r="289" spans="1:7" ht="33" x14ac:dyDescent="0.25">
      <c r="A289" s="93" t="s">
        <v>1041</v>
      </c>
      <c r="B289" s="94" t="s">
        <v>1042</v>
      </c>
      <c r="C289" s="95" t="s">
        <v>681</v>
      </c>
      <c r="D289" s="96">
        <f>VLOOKUP(A289,'BIO base'!$A$12:$I$538,5,FALSE)</f>
        <v>4.2300000000000004</v>
      </c>
      <c r="E289" s="97">
        <f t="shared" si="4"/>
        <v>5.4990000000000006</v>
      </c>
      <c r="F289" s="95" t="s">
        <v>715</v>
      </c>
      <c r="G289" s="98" t="s">
        <v>644</v>
      </c>
    </row>
    <row r="290" spans="1:7" ht="33" x14ac:dyDescent="0.25">
      <c r="A290" s="93" t="s">
        <v>1043</v>
      </c>
      <c r="B290" s="94" t="s">
        <v>1042</v>
      </c>
      <c r="C290" s="95" t="s">
        <v>681</v>
      </c>
      <c r="D290" s="96">
        <f>VLOOKUP(A290,'BIO base'!$A$12:$I$538,5,FALSE)</f>
        <v>5.44</v>
      </c>
      <c r="E290" s="97">
        <f t="shared" si="4"/>
        <v>7.072000000000001</v>
      </c>
      <c r="F290" s="95" t="s">
        <v>715</v>
      </c>
      <c r="G290" s="98" t="s">
        <v>644</v>
      </c>
    </row>
    <row r="291" spans="1:7" ht="33" x14ac:dyDescent="0.25">
      <c r="A291" s="93" t="s">
        <v>1044</v>
      </c>
      <c r="B291" s="94" t="s">
        <v>1042</v>
      </c>
      <c r="C291" s="95" t="s">
        <v>681</v>
      </c>
      <c r="D291" s="96">
        <f>VLOOKUP(A291,'BIO base'!$A$12:$I$538,5,FALSE)</f>
        <v>5.24</v>
      </c>
      <c r="E291" s="97">
        <f t="shared" si="4"/>
        <v>6.8120000000000003</v>
      </c>
      <c r="F291" s="95" t="s">
        <v>715</v>
      </c>
      <c r="G291" s="98" t="s">
        <v>644</v>
      </c>
    </row>
    <row r="292" spans="1:7" ht="16.5" x14ac:dyDescent="0.25">
      <c r="A292" s="93" t="s">
        <v>1045</v>
      </c>
      <c r="B292" s="94" t="s">
        <v>719</v>
      </c>
      <c r="C292" s="95" t="s">
        <v>681</v>
      </c>
      <c r="D292" s="96">
        <f>VLOOKUP(A292,'BIO base'!$A$12:$I$538,5,FALSE)</f>
        <v>3.22</v>
      </c>
      <c r="E292" s="97">
        <f t="shared" si="4"/>
        <v>4.1860000000000008</v>
      </c>
      <c r="F292" s="95" t="s">
        <v>693</v>
      </c>
      <c r="G292" s="98" t="s">
        <v>644</v>
      </c>
    </row>
    <row r="293" spans="1:7" ht="16.5" x14ac:dyDescent="0.25">
      <c r="A293" s="93" t="s">
        <v>1046</v>
      </c>
      <c r="B293" s="94" t="s">
        <v>719</v>
      </c>
      <c r="C293" s="95" t="s">
        <v>681</v>
      </c>
      <c r="D293" s="96">
        <f>VLOOKUP(A293,'BIO base'!$A$12:$I$538,5,FALSE)</f>
        <v>3.37</v>
      </c>
      <c r="E293" s="97">
        <f t="shared" si="4"/>
        <v>4.3810000000000002</v>
      </c>
      <c r="F293" s="95" t="s">
        <v>693</v>
      </c>
      <c r="G293" s="98" t="s">
        <v>644</v>
      </c>
    </row>
    <row r="294" spans="1:7" ht="16.5" x14ac:dyDescent="0.25">
      <c r="A294" s="93" t="s">
        <v>1047</v>
      </c>
      <c r="B294" s="94" t="s">
        <v>719</v>
      </c>
      <c r="C294" s="95" t="s">
        <v>681</v>
      </c>
      <c r="D294" s="96">
        <f>VLOOKUP(A294,'BIO base'!$A$12:$I$538,5,FALSE)</f>
        <v>3.22</v>
      </c>
      <c r="E294" s="97">
        <f t="shared" si="4"/>
        <v>4.1860000000000008</v>
      </c>
      <c r="F294" s="95" t="s">
        <v>693</v>
      </c>
      <c r="G294" s="98" t="s">
        <v>644</v>
      </c>
    </row>
    <row r="295" spans="1:7" ht="16.5" x14ac:dyDescent="0.25">
      <c r="A295" s="93" t="s">
        <v>1048</v>
      </c>
      <c r="B295" s="94" t="s">
        <v>719</v>
      </c>
      <c r="C295" s="95" t="s">
        <v>681</v>
      </c>
      <c r="D295" s="96">
        <f>VLOOKUP(A295,'BIO base'!$A$12:$I$538,5,FALSE)</f>
        <v>3.12</v>
      </c>
      <c r="E295" s="97">
        <f t="shared" si="4"/>
        <v>4.056</v>
      </c>
      <c r="F295" s="95" t="s">
        <v>693</v>
      </c>
      <c r="G295" s="98" t="s">
        <v>644</v>
      </c>
    </row>
    <row r="296" spans="1:7" ht="33" x14ac:dyDescent="0.25">
      <c r="A296" s="93" t="s">
        <v>1049</v>
      </c>
      <c r="B296" s="94" t="s">
        <v>680</v>
      </c>
      <c r="C296" s="95" t="s">
        <v>681</v>
      </c>
      <c r="D296" s="96">
        <f>VLOOKUP(A296,'BIO base'!$A$12:$I$538,5,FALSE)</f>
        <v>8.2100000000000009</v>
      </c>
      <c r="E296" s="97">
        <f t="shared" si="4"/>
        <v>10.673000000000002</v>
      </c>
      <c r="F296" s="95" t="s">
        <v>1050</v>
      </c>
      <c r="G296" s="98" t="s">
        <v>644</v>
      </c>
    </row>
    <row r="297" spans="1:7" ht="33" x14ac:dyDescent="0.25">
      <c r="A297" s="93" t="s">
        <v>1051</v>
      </c>
      <c r="B297" s="94" t="s">
        <v>1052</v>
      </c>
      <c r="C297" s="95" t="s">
        <v>681</v>
      </c>
      <c r="D297" s="96">
        <f>VLOOKUP(A297,'BIO base'!$A$12:$I$538,5,FALSE)</f>
        <v>8.06</v>
      </c>
      <c r="E297" s="97">
        <f t="shared" si="4"/>
        <v>10.478000000000002</v>
      </c>
      <c r="F297" s="95" t="s">
        <v>1050</v>
      </c>
      <c r="G297" s="98" t="s">
        <v>644</v>
      </c>
    </row>
    <row r="298" spans="1:7" ht="33" x14ac:dyDescent="0.25">
      <c r="A298" s="93" t="s">
        <v>1053</v>
      </c>
      <c r="B298" s="94" t="s">
        <v>734</v>
      </c>
      <c r="C298" s="95" t="s">
        <v>681</v>
      </c>
      <c r="D298" s="96">
        <f>VLOOKUP(A298,'BIO base'!$A$12:$I$538,5,FALSE)</f>
        <v>8.06</v>
      </c>
      <c r="E298" s="97">
        <f t="shared" si="4"/>
        <v>10.478000000000002</v>
      </c>
      <c r="F298" s="95" t="s">
        <v>1054</v>
      </c>
      <c r="G298" s="98" t="s">
        <v>644</v>
      </c>
    </row>
    <row r="299" spans="1:7" ht="33" x14ac:dyDescent="0.25">
      <c r="A299" s="93" t="s">
        <v>1055</v>
      </c>
      <c r="B299" s="94" t="s">
        <v>895</v>
      </c>
      <c r="C299" s="95" t="s">
        <v>681</v>
      </c>
      <c r="D299" s="96">
        <f>VLOOKUP(A299,'BIO base'!$A$12:$I$538,5,FALSE)</f>
        <v>8.26</v>
      </c>
      <c r="E299" s="97">
        <f t="shared" si="4"/>
        <v>10.738</v>
      </c>
      <c r="F299" s="95" t="s">
        <v>1029</v>
      </c>
      <c r="G299" s="98" t="s">
        <v>644</v>
      </c>
    </row>
    <row r="300" spans="1:7" ht="33" x14ac:dyDescent="0.25">
      <c r="A300" s="93" t="s">
        <v>1056</v>
      </c>
      <c r="B300" s="94" t="s">
        <v>895</v>
      </c>
      <c r="C300" s="95" t="s">
        <v>681</v>
      </c>
      <c r="D300" s="96">
        <f>VLOOKUP(A300,'BIO base'!$A$12:$I$538,5,FALSE)</f>
        <v>8.26</v>
      </c>
      <c r="E300" s="97">
        <f t="shared" si="4"/>
        <v>10.738</v>
      </c>
      <c r="F300" s="95" t="s">
        <v>1029</v>
      </c>
      <c r="G300" s="98" t="s">
        <v>644</v>
      </c>
    </row>
    <row r="301" spans="1:7" ht="33" x14ac:dyDescent="0.25">
      <c r="A301" s="93" t="s">
        <v>1057</v>
      </c>
      <c r="B301" s="94" t="s">
        <v>692</v>
      </c>
      <c r="C301" s="95" t="s">
        <v>707</v>
      </c>
      <c r="D301" s="96">
        <f>VLOOKUP(A301,'BIO base'!$A$12:$I$538,5,FALSE)</f>
        <v>14.2</v>
      </c>
      <c r="E301" s="97">
        <f t="shared" si="4"/>
        <v>18.46</v>
      </c>
      <c r="F301" s="95" t="s">
        <v>1034</v>
      </c>
      <c r="G301" s="98" t="s">
        <v>644</v>
      </c>
    </row>
    <row r="302" spans="1:7" ht="33" x14ac:dyDescent="0.25">
      <c r="A302" s="93" t="s">
        <v>1058</v>
      </c>
      <c r="B302" s="94" t="s">
        <v>1013</v>
      </c>
      <c r="C302" s="95" t="s">
        <v>707</v>
      </c>
      <c r="D302" s="96">
        <f>VLOOKUP(A302,'BIO base'!$A$12:$I$538,5,FALSE)</f>
        <v>11.08</v>
      </c>
      <c r="E302" s="97">
        <f t="shared" si="4"/>
        <v>14.404</v>
      </c>
      <c r="F302" s="95" t="s">
        <v>1059</v>
      </c>
      <c r="G302" s="98" t="s">
        <v>644</v>
      </c>
    </row>
    <row r="303" spans="1:7" ht="33" x14ac:dyDescent="0.25">
      <c r="A303" s="93" t="s">
        <v>1060</v>
      </c>
      <c r="B303" s="94" t="s">
        <v>1013</v>
      </c>
      <c r="C303" s="95" t="s">
        <v>689</v>
      </c>
      <c r="D303" s="96">
        <f>VLOOKUP(A303,'BIO base'!$A$12:$I$538,5,FALSE)</f>
        <v>2.72</v>
      </c>
      <c r="E303" s="97">
        <f t="shared" si="4"/>
        <v>3.5360000000000005</v>
      </c>
      <c r="F303" s="95" t="s">
        <v>1061</v>
      </c>
      <c r="G303" s="98" t="s">
        <v>644</v>
      </c>
    </row>
    <row r="304" spans="1:7" ht="16.5" x14ac:dyDescent="0.25">
      <c r="A304" s="93" t="s">
        <v>1062</v>
      </c>
      <c r="B304" s="94" t="s">
        <v>1063</v>
      </c>
      <c r="C304" s="95" t="s">
        <v>681</v>
      </c>
      <c r="D304" s="96">
        <f>VLOOKUP(A304,'BIO base'!$A$12:$I$538,5,FALSE)</f>
        <v>3.37</v>
      </c>
      <c r="E304" s="97">
        <f t="shared" si="4"/>
        <v>4.3810000000000002</v>
      </c>
      <c r="F304" s="95" t="s">
        <v>690</v>
      </c>
      <c r="G304" s="98" t="s">
        <v>644</v>
      </c>
    </row>
    <row r="305" spans="1:7" ht="33" x14ac:dyDescent="0.25">
      <c r="A305" s="93" t="s">
        <v>1064</v>
      </c>
      <c r="B305" s="94" t="s">
        <v>1065</v>
      </c>
      <c r="C305" s="95" t="s">
        <v>681</v>
      </c>
      <c r="D305" s="96">
        <f>VLOOKUP(A305,'BIO base'!$A$12:$I$538,5,FALSE)</f>
        <v>1.41</v>
      </c>
      <c r="E305" s="97">
        <f t="shared" si="4"/>
        <v>1.833</v>
      </c>
      <c r="F305" s="95" t="s">
        <v>690</v>
      </c>
      <c r="G305" s="98" t="s">
        <v>644</v>
      </c>
    </row>
    <row r="306" spans="1:7" ht="33" x14ac:dyDescent="0.25">
      <c r="A306" s="93" t="s">
        <v>1066</v>
      </c>
      <c r="B306" s="94" t="s">
        <v>752</v>
      </c>
      <c r="C306" s="95" t="s">
        <v>681</v>
      </c>
      <c r="D306" s="96">
        <f>VLOOKUP(A306,'BIO base'!$A$12:$I$538,5,FALSE)</f>
        <v>2.62</v>
      </c>
      <c r="E306" s="97">
        <f t="shared" si="4"/>
        <v>3.4060000000000001</v>
      </c>
      <c r="F306" s="95" t="s">
        <v>693</v>
      </c>
      <c r="G306" s="98" t="s">
        <v>644</v>
      </c>
    </row>
    <row r="307" spans="1:7" ht="33" x14ac:dyDescent="0.25">
      <c r="A307" s="93" t="s">
        <v>1067</v>
      </c>
      <c r="B307" s="94" t="s">
        <v>752</v>
      </c>
      <c r="C307" s="95" t="s">
        <v>681</v>
      </c>
      <c r="D307" s="96">
        <f>VLOOKUP(A307,'BIO base'!$A$12:$I$538,5,FALSE)</f>
        <v>2.27</v>
      </c>
      <c r="E307" s="97">
        <f t="shared" si="4"/>
        <v>2.9510000000000001</v>
      </c>
      <c r="F307" s="95" t="s">
        <v>693</v>
      </c>
      <c r="G307" s="98" t="s">
        <v>644</v>
      </c>
    </row>
    <row r="308" spans="1:7" ht="33" x14ac:dyDescent="0.25">
      <c r="A308" s="93" t="s">
        <v>1068</v>
      </c>
      <c r="B308" s="94" t="s">
        <v>752</v>
      </c>
      <c r="C308" s="95" t="s">
        <v>681</v>
      </c>
      <c r="D308" s="96">
        <f>VLOOKUP(A308,'BIO base'!$A$12:$I$538,5,FALSE)</f>
        <v>2.27</v>
      </c>
      <c r="E308" s="97">
        <f t="shared" si="4"/>
        <v>2.9510000000000001</v>
      </c>
      <c r="F308" s="95" t="s">
        <v>693</v>
      </c>
      <c r="G308" s="98" t="s">
        <v>644</v>
      </c>
    </row>
    <row r="309" spans="1:7" ht="33" x14ac:dyDescent="0.25">
      <c r="A309" s="99" t="s">
        <v>1069</v>
      </c>
      <c r="B309" s="100" t="s">
        <v>752</v>
      </c>
      <c r="C309" s="101" t="s">
        <v>681</v>
      </c>
      <c r="D309" s="96">
        <f>VLOOKUP(A309,'BIO base'!$A$12:$I$538,5,FALSE)</f>
        <v>1.61</v>
      </c>
      <c r="E309" s="97">
        <f t="shared" si="4"/>
        <v>2.0930000000000004</v>
      </c>
      <c r="F309" s="101" t="s">
        <v>693</v>
      </c>
      <c r="G309" s="103" t="s">
        <v>644</v>
      </c>
    </row>
    <row r="310" spans="1:7" ht="20.25" x14ac:dyDescent="0.3">
      <c r="A310" s="136" t="s">
        <v>1070</v>
      </c>
      <c r="B310" s="136"/>
      <c r="C310" s="136"/>
      <c r="D310" s="136"/>
      <c r="E310" s="136"/>
      <c r="F310" s="136"/>
      <c r="G310" s="136"/>
    </row>
    <row r="311" spans="1:7" ht="33" x14ac:dyDescent="0.25">
      <c r="A311" s="93" t="s">
        <v>1071</v>
      </c>
      <c r="B311" s="94" t="s">
        <v>680</v>
      </c>
      <c r="C311" s="95" t="s">
        <v>681</v>
      </c>
      <c r="D311" s="96">
        <f>VLOOKUP(A311,'BIO base'!$A$12:$I$538,5,FALSE)</f>
        <v>2.52</v>
      </c>
      <c r="E311" s="97">
        <f t="shared" si="4"/>
        <v>3.2760000000000002</v>
      </c>
      <c r="F311" s="95" t="s">
        <v>690</v>
      </c>
      <c r="G311" s="98" t="s">
        <v>644</v>
      </c>
    </row>
    <row r="312" spans="1:7" ht="33" x14ac:dyDescent="0.25">
      <c r="A312" s="93" t="s">
        <v>1072</v>
      </c>
      <c r="B312" s="94" t="s">
        <v>680</v>
      </c>
      <c r="C312" s="95" t="s">
        <v>681</v>
      </c>
      <c r="D312" s="96">
        <f>VLOOKUP(A312,'BIO base'!$A$12:$I$538,5,FALSE)</f>
        <v>4.28</v>
      </c>
      <c r="E312" s="97">
        <f t="shared" si="4"/>
        <v>5.5640000000000009</v>
      </c>
      <c r="F312" s="95" t="s">
        <v>1073</v>
      </c>
      <c r="G312" s="98" t="s">
        <v>644</v>
      </c>
    </row>
    <row r="313" spans="1:7" ht="33" x14ac:dyDescent="0.25">
      <c r="A313" s="93" t="s">
        <v>1074</v>
      </c>
      <c r="B313" s="94" t="s">
        <v>680</v>
      </c>
      <c r="C313" s="95" t="s">
        <v>681</v>
      </c>
      <c r="D313" s="96">
        <f>VLOOKUP(A313,'BIO base'!$A$12:$I$538,5,FALSE)</f>
        <v>6.75</v>
      </c>
      <c r="E313" s="97">
        <f t="shared" si="4"/>
        <v>8.7750000000000004</v>
      </c>
      <c r="F313" s="95" t="s">
        <v>1075</v>
      </c>
      <c r="G313" s="98" t="s">
        <v>644</v>
      </c>
    </row>
    <row r="314" spans="1:7" ht="16.5" x14ac:dyDescent="0.25">
      <c r="A314" s="93" t="s">
        <v>1076</v>
      </c>
      <c r="B314" s="94" t="s">
        <v>680</v>
      </c>
      <c r="C314" s="95" t="s">
        <v>681</v>
      </c>
      <c r="D314" s="96">
        <f>VLOOKUP(A314,'BIO base'!$A$12:$I$538,5,FALSE)</f>
        <v>6.44</v>
      </c>
      <c r="E314" s="97">
        <f t="shared" si="4"/>
        <v>8.3720000000000017</v>
      </c>
      <c r="F314" s="95" t="s">
        <v>715</v>
      </c>
      <c r="G314" s="98" t="s">
        <v>644</v>
      </c>
    </row>
    <row r="315" spans="1:7" ht="49.5" x14ac:dyDescent="0.25">
      <c r="A315" s="93" t="s">
        <v>1077</v>
      </c>
      <c r="B315" s="94" t="s">
        <v>680</v>
      </c>
      <c r="C315" s="95" t="s">
        <v>681</v>
      </c>
      <c r="D315" s="96">
        <f>VLOOKUP(A315,'BIO base'!$A$12:$I$538,5,FALSE)</f>
        <v>4.43</v>
      </c>
      <c r="E315" s="97">
        <f t="shared" si="4"/>
        <v>5.7589999999999995</v>
      </c>
      <c r="F315" s="95" t="s">
        <v>693</v>
      </c>
      <c r="G315" s="98" t="s">
        <v>644</v>
      </c>
    </row>
    <row r="316" spans="1:7" ht="49.5" x14ac:dyDescent="0.25">
      <c r="A316" s="93" t="s">
        <v>1078</v>
      </c>
      <c r="B316" s="94" t="s">
        <v>680</v>
      </c>
      <c r="C316" s="95" t="s">
        <v>681</v>
      </c>
      <c r="D316" s="96">
        <f>VLOOKUP(A316,'BIO base'!$A$12:$I$538,5,FALSE)</f>
        <v>4.93</v>
      </c>
      <c r="E316" s="97">
        <f t="shared" si="4"/>
        <v>6.4089999999999998</v>
      </c>
      <c r="F316" s="95" t="s">
        <v>693</v>
      </c>
      <c r="G316" s="98" t="s">
        <v>644</v>
      </c>
    </row>
    <row r="317" spans="1:7" ht="49.5" x14ac:dyDescent="0.25">
      <c r="A317" s="93" t="s">
        <v>1079</v>
      </c>
      <c r="B317" s="94" t="s">
        <v>680</v>
      </c>
      <c r="C317" s="95" t="s">
        <v>681</v>
      </c>
      <c r="D317" s="96">
        <f>VLOOKUP(A317,'BIO base'!$A$12:$I$538,5,FALSE)</f>
        <v>5.44</v>
      </c>
      <c r="E317" s="97">
        <f t="shared" si="4"/>
        <v>7.072000000000001</v>
      </c>
      <c r="F317" s="95" t="s">
        <v>693</v>
      </c>
      <c r="G317" s="98" t="s">
        <v>644</v>
      </c>
    </row>
    <row r="318" spans="1:7" ht="33" x14ac:dyDescent="0.25">
      <c r="A318" s="93" t="s">
        <v>1080</v>
      </c>
      <c r="B318" s="94" t="s">
        <v>680</v>
      </c>
      <c r="C318" s="95" t="s">
        <v>681</v>
      </c>
      <c r="D318" s="96">
        <f>VLOOKUP(A318,'BIO base'!$A$12:$I$538,5,FALSE)</f>
        <v>5.09</v>
      </c>
      <c r="E318" s="97">
        <f t="shared" si="4"/>
        <v>6.617</v>
      </c>
      <c r="F318" s="95" t="s">
        <v>693</v>
      </c>
      <c r="G318" s="98" t="s">
        <v>644</v>
      </c>
    </row>
    <row r="319" spans="1:7" ht="33" x14ac:dyDescent="0.25">
      <c r="A319" s="93" t="s">
        <v>1081</v>
      </c>
      <c r="B319" s="94" t="s">
        <v>680</v>
      </c>
      <c r="C319" s="95" t="s">
        <v>681</v>
      </c>
      <c r="D319" s="96">
        <f>VLOOKUP(A319,'BIO base'!$A$12:$I$538,5,FALSE)</f>
        <v>4.7300000000000004</v>
      </c>
      <c r="E319" s="97">
        <f t="shared" si="4"/>
        <v>6.1490000000000009</v>
      </c>
      <c r="F319" s="95" t="s">
        <v>693</v>
      </c>
      <c r="G319" s="98" t="s">
        <v>644</v>
      </c>
    </row>
    <row r="320" spans="1:7" ht="49.5" x14ac:dyDescent="0.25">
      <c r="A320" s="99" t="s">
        <v>1082</v>
      </c>
      <c r="B320" s="100" t="s">
        <v>680</v>
      </c>
      <c r="C320" s="101" t="s">
        <v>681</v>
      </c>
      <c r="D320" s="96">
        <f>VLOOKUP(A320,'BIO base'!$A$12:$I$538,5,FALSE)</f>
        <v>5.44</v>
      </c>
      <c r="E320" s="97">
        <f t="shared" si="4"/>
        <v>7.072000000000001</v>
      </c>
      <c r="F320" s="101" t="s">
        <v>693</v>
      </c>
      <c r="G320" s="103" t="s">
        <v>644</v>
      </c>
    </row>
    <row r="321" spans="1:7" ht="20.25" x14ac:dyDescent="0.3">
      <c r="A321" s="136" t="s">
        <v>1083</v>
      </c>
      <c r="B321" s="136"/>
      <c r="C321" s="136"/>
      <c r="D321" s="136"/>
      <c r="E321" s="136"/>
      <c r="F321" s="136"/>
      <c r="G321" s="136"/>
    </row>
    <row r="322" spans="1:7" ht="66" x14ac:dyDescent="0.25">
      <c r="A322" s="93" t="s">
        <v>1084</v>
      </c>
      <c r="B322" s="94" t="s">
        <v>752</v>
      </c>
      <c r="C322" s="95" t="s">
        <v>681</v>
      </c>
      <c r="D322" s="96">
        <f>VLOOKUP(A322,'BIO base'!$A$12:$I$538,5,FALSE)</f>
        <v>4.1399999999999997</v>
      </c>
      <c r="E322" s="97">
        <f t="shared" si="4"/>
        <v>5.3819999999999997</v>
      </c>
      <c r="F322" s="95" t="s">
        <v>1085</v>
      </c>
      <c r="G322" s="98" t="s">
        <v>1086</v>
      </c>
    </row>
    <row r="323" spans="1:7" ht="33" x14ac:dyDescent="0.25">
      <c r="A323" s="93" t="s">
        <v>1087</v>
      </c>
      <c r="B323" s="94" t="s">
        <v>895</v>
      </c>
      <c r="C323" s="95" t="s">
        <v>689</v>
      </c>
      <c r="D323" s="96">
        <f>VLOOKUP(A323,'BIO base'!$A$12:$I$538,5,FALSE)</f>
        <v>9.2200000000000006</v>
      </c>
      <c r="E323" s="97">
        <f t="shared" si="4"/>
        <v>11.986000000000001</v>
      </c>
      <c r="F323" s="95" t="s">
        <v>1085</v>
      </c>
      <c r="G323" s="98" t="s">
        <v>1088</v>
      </c>
    </row>
    <row r="324" spans="1:7" ht="33" x14ac:dyDescent="0.25">
      <c r="A324" s="93" t="s">
        <v>1089</v>
      </c>
      <c r="B324" s="94" t="s">
        <v>752</v>
      </c>
      <c r="C324" s="95" t="s">
        <v>689</v>
      </c>
      <c r="D324" s="96">
        <f>VLOOKUP(A324,'BIO base'!$A$12:$I$538,5,FALSE)</f>
        <v>2.5299999999999998</v>
      </c>
      <c r="E324" s="97">
        <f t="shared" si="4"/>
        <v>3.2889999999999997</v>
      </c>
      <c r="F324" s="95" t="s">
        <v>1085</v>
      </c>
      <c r="G324" s="98" t="s">
        <v>643</v>
      </c>
    </row>
    <row r="325" spans="1:7" ht="66" x14ac:dyDescent="0.25">
      <c r="A325" s="93" t="s">
        <v>1090</v>
      </c>
      <c r="B325" s="94" t="s">
        <v>752</v>
      </c>
      <c r="C325" s="95" t="s">
        <v>681</v>
      </c>
      <c r="D325" s="96">
        <f>VLOOKUP(A325,'BIO base'!$A$12:$I$538,5,FALSE)</f>
        <v>3.57</v>
      </c>
      <c r="E325" s="97">
        <f t="shared" si="4"/>
        <v>4.641</v>
      </c>
      <c r="F325" s="95" t="s">
        <v>1085</v>
      </c>
      <c r="G325" s="98" t="s">
        <v>1086</v>
      </c>
    </row>
    <row r="326" spans="1:7" ht="33" x14ac:dyDescent="0.25">
      <c r="A326" s="93" t="s">
        <v>1091</v>
      </c>
      <c r="B326" s="94" t="s">
        <v>752</v>
      </c>
      <c r="C326" s="95" t="s">
        <v>681</v>
      </c>
      <c r="D326" s="96">
        <f>VLOOKUP(A326,'BIO base'!$A$12:$I$538,5,FALSE)</f>
        <v>7.23</v>
      </c>
      <c r="E326" s="97">
        <f t="shared" si="4"/>
        <v>9.3990000000000009</v>
      </c>
      <c r="F326" s="95" t="s">
        <v>1085</v>
      </c>
      <c r="G326" s="98" t="s">
        <v>1088</v>
      </c>
    </row>
    <row r="327" spans="1:7" ht="33" x14ac:dyDescent="0.25">
      <c r="A327" s="93" t="s">
        <v>1092</v>
      </c>
      <c r="B327" s="94" t="s">
        <v>752</v>
      </c>
      <c r="C327" s="95" t="s">
        <v>681</v>
      </c>
      <c r="D327" s="96">
        <f>VLOOKUP(A327,'BIO base'!$A$12:$I$538,5,FALSE)</f>
        <v>6.91</v>
      </c>
      <c r="E327" s="97">
        <f t="shared" si="4"/>
        <v>8.9830000000000005</v>
      </c>
      <c r="F327" s="95" t="s">
        <v>1085</v>
      </c>
      <c r="G327" s="98" t="s">
        <v>1088</v>
      </c>
    </row>
    <row r="328" spans="1:7" ht="33" x14ac:dyDescent="0.25">
      <c r="A328" s="93" t="s">
        <v>1093</v>
      </c>
      <c r="B328" s="94" t="s">
        <v>752</v>
      </c>
      <c r="C328" s="95" t="s">
        <v>689</v>
      </c>
      <c r="D328" s="96">
        <f>VLOOKUP(A328,'BIO base'!$A$12:$I$538,5,FALSE)</f>
        <v>3.32</v>
      </c>
      <c r="E328" s="97">
        <f t="shared" si="4"/>
        <v>4.3159999999999998</v>
      </c>
      <c r="F328" s="95" t="s">
        <v>1003</v>
      </c>
      <c r="G328" s="98" t="s">
        <v>1088</v>
      </c>
    </row>
    <row r="329" spans="1:7" ht="49.5" x14ac:dyDescent="0.25">
      <c r="A329" s="93" t="s">
        <v>1094</v>
      </c>
      <c r="B329" s="94" t="s">
        <v>752</v>
      </c>
      <c r="C329" s="95" t="s">
        <v>689</v>
      </c>
      <c r="D329" s="96">
        <f>VLOOKUP(A329,'BIO base'!$A$12:$I$538,5,FALSE)</f>
        <v>1.1000000000000001</v>
      </c>
      <c r="E329" s="97">
        <f t="shared" si="4"/>
        <v>1.4300000000000002</v>
      </c>
      <c r="F329" s="95" t="s">
        <v>1095</v>
      </c>
      <c r="G329" s="98" t="s">
        <v>644</v>
      </c>
    </row>
    <row r="330" spans="1:7" ht="33" x14ac:dyDescent="0.25">
      <c r="A330" s="93" t="s">
        <v>1096</v>
      </c>
      <c r="B330" s="94" t="s">
        <v>783</v>
      </c>
      <c r="C330" s="95" t="s">
        <v>689</v>
      </c>
      <c r="D330" s="96">
        <f>VLOOKUP(A330,'BIO base'!$A$12:$I$538,5,FALSE)</f>
        <v>4.43</v>
      </c>
      <c r="E330" s="97">
        <f t="shared" si="4"/>
        <v>5.7589999999999995</v>
      </c>
      <c r="F330" s="95" t="s">
        <v>682</v>
      </c>
      <c r="G330" s="98" t="s">
        <v>1088</v>
      </c>
    </row>
    <row r="331" spans="1:7" ht="33" x14ac:dyDescent="0.25">
      <c r="A331" s="93" t="s">
        <v>1097</v>
      </c>
      <c r="B331" s="94" t="s">
        <v>1098</v>
      </c>
      <c r="C331" s="95" t="s">
        <v>689</v>
      </c>
      <c r="D331" s="96">
        <f>VLOOKUP(A331,'BIO base'!$A$12:$I$538,5,FALSE)</f>
        <v>1.62</v>
      </c>
      <c r="E331" s="97">
        <f t="shared" si="4"/>
        <v>2.1060000000000003</v>
      </c>
      <c r="F331" s="95" t="s">
        <v>1099</v>
      </c>
      <c r="G331" s="98" t="s">
        <v>643</v>
      </c>
    </row>
    <row r="332" spans="1:7" ht="33" x14ac:dyDescent="0.25">
      <c r="A332" s="93" t="s">
        <v>1100</v>
      </c>
      <c r="B332" s="94" t="s">
        <v>783</v>
      </c>
      <c r="C332" s="95" t="s">
        <v>689</v>
      </c>
      <c r="D332" s="96">
        <f>VLOOKUP(A332,'BIO base'!$A$12:$I$538,5,FALSE)</f>
        <v>3.2</v>
      </c>
      <c r="E332" s="97">
        <f t="shared" si="4"/>
        <v>4.16</v>
      </c>
      <c r="F332" s="95" t="s">
        <v>1099</v>
      </c>
      <c r="G332" s="98" t="s">
        <v>643</v>
      </c>
    </row>
    <row r="333" spans="1:7" ht="49.5" x14ac:dyDescent="0.25">
      <c r="A333" s="93" t="s">
        <v>1101</v>
      </c>
      <c r="B333" s="94" t="s">
        <v>1102</v>
      </c>
      <c r="C333" s="95" t="s">
        <v>689</v>
      </c>
      <c r="D333" s="96">
        <f>VLOOKUP(A333,'BIO base'!$A$12:$I$538,5,FALSE)</f>
        <v>4.91</v>
      </c>
      <c r="E333" s="97">
        <f t="shared" ref="E333:E363" si="5">D333*1.3</f>
        <v>6.383</v>
      </c>
      <c r="F333" s="95" t="s">
        <v>1103</v>
      </c>
      <c r="G333" s="98" t="s">
        <v>643</v>
      </c>
    </row>
    <row r="334" spans="1:7" ht="66" x14ac:dyDescent="0.25">
      <c r="A334" s="93" t="s">
        <v>1104</v>
      </c>
      <c r="B334" s="94" t="s">
        <v>752</v>
      </c>
      <c r="C334" s="95" t="s">
        <v>689</v>
      </c>
      <c r="D334" s="96">
        <f>VLOOKUP(A334,'BIO base'!$A$12:$I$538,5,FALSE)</f>
        <v>2.8</v>
      </c>
      <c r="E334" s="97">
        <f t="shared" si="5"/>
        <v>3.6399999999999997</v>
      </c>
      <c r="F334" s="95" t="s">
        <v>1103</v>
      </c>
      <c r="G334" s="98" t="s">
        <v>1105</v>
      </c>
    </row>
    <row r="335" spans="1:7" ht="66" x14ac:dyDescent="0.25">
      <c r="A335" s="93" t="s">
        <v>1106</v>
      </c>
      <c r="B335" s="94" t="s">
        <v>680</v>
      </c>
      <c r="C335" s="95" t="s">
        <v>681</v>
      </c>
      <c r="D335" s="96">
        <f>VLOOKUP(A335,'BIO base'!$A$12:$I$538,5,FALSE)</f>
        <v>9.14</v>
      </c>
      <c r="E335" s="97">
        <f t="shared" si="5"/>
        <v>11.882000000000001</v>
      </c>
      <c r="F335" s="95" t="s">
        <v>1103</v>
      </c>
      <c r="G335" s="98" t="s">
        <v>1105</v>
      </c>
    </row>
    <row r="336" spans="1:7" ht="33" x14ac:dyDescent="0.25">
      <c r="A336" s="93" t="s">
        <v>1107</v>
      </c>
      <c r="B336" s="94" t="s">
        <v>752</v>
      </c>
      <c r="C336" s="95" t="s">
        <v>681</v>
      </c>
      <c r="D336" s="96">
        <f>VLOOKUP(A336,'BIO base'!$A$12:$I$538,5,FALSE)</f>
        <v>8.85</v>
      </c>
      <c r="E336" s="97">
        <f t="shared" si="5"/>
        <v>11.505000000000001</v>
      </c>
      <c r="F336" s="95" t="s">
        <v>1085</v>
      </c>
      <c r="G336" s="98" t="s">
        <v>643</v>
      </c>
    </row>
    <row r="337" spans="1:7" ht="49.5" x14ac:dyDescent="0.25">
      <c r="A337" s="93" t="s">
        <v>1108</v>
      </c>
      <c r="B337" s="94" t="s">
        <v>752</v>
      </c>
      <c r="C337" s="95" t="s">
        <v>689</v>
      </c>
      <c r="D337" s="96">
        <f>VLOOKUP(A337,'BIO base'!$A$12:$I$538,5,FALSE)</f>
        <v>2.74</v>
      </c>
      <c r="E337" s="97">
        <f t="shared" si="5"/>
        <v>3.5620000000000003</v>
      </c>
      <c r="F337" s="95" t="s">
        <v>1007</v>
      </c>
      <c r="G337" s="98" t="s">
        <v>643</v>
      </c>
    </row>
    <row r="338" spans="1:7" ht="33" x14ac:dyDescent="0.25">
      <c r="A338" s="93" t="s">
        <v>1109</v>
      </c>
      <c r="B338" s="94" t="s">
        <v>680</v>
      </c>
      <c r="C338" s="95" t="s">
        <v>681</v>
      </c>
      <c r="D338" s="96">
        <f>VLOOKUP(A338,'BIO base'!$A$12:$I$538,5,FALSE)</f>
        <v>16.61</v>
      </c>
      <c r="E338" s="97">
        <f t="shared" si="5"/>
        <v>21.593</v>
      </c>
      <c r="F338" s="95" t="s">
        <v>1007</v>
      </c>
      <c r="G338" s="98" t="s">
        <v>643</v>
      </c>
    </row>
    <row r="339" spans="1:7" ht="115.5" x14ac:dyDescent="0.25">
      <c r="A339" s="93" t="s">
        <v>1110</v>
      </c>
      <c r="B339" s="94" t="s">
        <v>719</v>
      </c>
      <c r="C339" s="95" t="s">
        <v>681</v>
      </c>
      <c r="D339" s="96">
        <f>VLOOKUP(A339,'BIO base'!$A$12:$I$538,5,FALSE)</f>
        <v>16.809999999999999</v>
      </c>
      <c r="E339" s="97">
        <f t="shared" si="5"/>
        <v>21.852999999999998</v>
      </c>
      <c r="F339" s="95" t="s">
        <v>1007</v>
      </c>
      <c r="G339" s="98" t="s">
        <v>1111</v>
      </c>
    </row>
    <row r="340" spans="1:7" ht="16.5" x14ac:dyDescent="0.25">
      <c r="A340" s="99" t="s">
        <v>1112</v>
      </c>
      <c r="B340" s="100" t="s">
        <v>680</v>
      </c>
      <c r="C340" s="101" t="s">
        <v>681</v>
      </c>
      <c r="D340" s="102">
        <v>7</v>
      </c>
      <c r="E340" s="97">
        <f t="shared" si="5"/>
        <v>9.1</v>
      </c>
      <c r="F340" s="101" t="s">
        <v>1085</v>
      </c>
      <c r="G340" s="103" t="s">
        <v>644</v>
      </c>
    </row>
    <row r="341" spans="1:7" ht="20.25" x14ac:dyDescent="0.25">
      <c r="A341" s="134" t="s">
        <v>1113</v>
      </c>
      <c r="B341" s="134"/>
      <c r="C341" s="134"/>
      <c r="D341" s="134"/>
      <c r="E341" s="134"/>
      <c r="F341" s="134"/>
      <c r="G341" s="134"/>
    </row>
    <row r="342" spans="1:7" ht="20.25" x14ac:dyDescent="0.3">
      <c r="A342" s="137" t="s">
        <v>1114</v>
      </c>
      <c r="B342" s="137"/>
      <c r="C342" s="137"/>
      <c r="D342" s="137"/>
      <c r="E342" s="137"/>
      <c r="F342" s="137"/>
      <c r="G342" s="137"/>
    </row>
    <row r="343" spans="1:7" ht="16.5" x14ac:dyDescent="0.25">
      <c r="A343" s="93" t="s">
        <v>1115</v>
      </c>
      <c r="B343" s="94" t="s">
        <v>752</v>
      </c>
      <c r="C343" s="95" t="s">
        <v>707</v>
      </c>
      <c r="D343" s="96">
        <f>VLOOKUP(A343,'BIO base'!$A$12:$I$538,5,FALSE)</f>
        <v>14.6</v>
      </c>
      <c r="E343" s="97">
        <f t="shared" si="5"/>
        <v>18.98</v>
      </c>
      <c r="F343" s="95" t="s">
        <v>693</v>
      </c>
      <c r="G343" s="98" t="s">
        <v>644</v>
      </c>
    </row>
    <row r="344" spans="1:7" ht="33" x14ac:dyDescent="0.25">
      <c r="A344" s="93" t="s">
        <v>1116</v>
      </c>
      <c r="B344" s="94" t="s">
        <v>1117</v>
      </c>
      <c r="C344" s="95" t="s">
        <v>689</v>
      </c>
      <c r="D344" s="96">
        <f>VLOOKUP(A344,'BIO base'!$A$12:$I$538,5,FALSE)</f>
        <v>3.3</v>
      </c>
      <c r="E344" s="97">
        <f t="shared" si="5"/>
        <v>4.29</v>
      </c>
      <c r="F344" s="95" t="s">
        <v>1003</v>
      </c>
      <c r="G344" s="98" t="s">
        <v>644</v>
      </c>
    </row>
    <row r="345" spans="1:7" ht="49.5" x14ac:dyDescent="0.25">
      <c r="A345" s="93" t="s">
        <v>1118</v>
      </c>
      <c r="B345" s="94" t="s">
        <v>1117</v>
      </c>
      <c r="C345" s="95" t="s">
        <v>689</v>
      </c>
      <c r="D345" s="96">
        <f>VLOOKUP(A345,'BIO base'!$A$12:$I$538,5,FALSE)</f>
        <v>3.15</v>
      </c>
      <c r="E345" s="97">
        <f t="shared" si="5"/>
        <v>4.0949999999999998</v>
      </c>
      <c r="F345" s="95" t="s">
        <v>1119</v>
      </c>
      <c r="G345" s="98" t="s">
        <v>644</v>
      </c>
    </row>
    <row r="346" spans="1:7" ht="33" x14ac:dyDescent="0.25">
      <c r="A346" s="93" t="s">
        <v>1120</v>
      </c>
      <c r="B346" s="94" t="s">
        <v>1117</v>
      </c>
      <c r="C346" s="95" t="s">
        <v>689</v>
      </c>
      <c r="D346" s="96">
        <f>VLOOKUP(A346,'BIO base'!$A$12:$I$538,5,FALSE)</f>
        <v>3.05</v>
      </c>
      <c r="E346" s="97">
        <f t="shared" si="5"/>
        <v>3.9649999999999999</v>
      </c>
      <c r="F346" s="95" t="s">
        <v>690</v>
      </c>
      <c r="G346" s="98" t="s">
        <v>644</v>
      </c>
    </row>
    <row r="347" spans="1:7" ht="33" x14ac:dyDescent="0.25">
      <c r="A347" s="93" t="s">
        <v>1121</v>
      </c>
      <c r="B347" s="94" t="s">
        <v>1117</v>
      </c>
      <c r="C347" s="95" t="s">
        <v>689</v>
      </c>
      <c r="D347" s="96">
        <f>VLOOKUP(A347,'BIO base'!$A$12:$I$538,5,FALSE)</f>
        <v>2.7</v>
      </c>
      <c r="E347" s="97">
        <f t="shared" si="5"/>
        <v>3.5100000000000002</v>
      </c>
      <c r="F347" s="95" t="s">
        <v>693</v>
      </c>
      <c r="G347" s="98" t="s">
        <v>644</v>
      </c>
    </row>
    <row r="348" spans="1:7" ht="33" x14ac:dyDescent="0.25">
      <c r="A348" s="93" t="s">
        <v>1122</v>
      </c>
      <c r="B348" s="94" t="s">
        <v>1117</v>
      </c>
      <c r="C348" s="95" t="s">
        <v>689</v>
      </c>
      <c r="D348" s="96">
        <f>VLOOKUP(A348,'BIO base'!$A$12:$I$538,5,FALSE)</f>
        <v>3.55</v>
      </c>
      <c r="E348" s="97">
        <f t="shared" si="5"/>
        <v>4.6150000000000002</v>
      </c>
      <c r="F348" s="95" t="s">
        <v>693</v>
      </c>
      <c r="G348" s="98" t="s">
        <v>644</v>
      </c>
    </row>
    <row r="349" spans="1:7" ht="33" x14ac:dyDescent="0.25">
      <c r="A349" s="93" t="s">
        <v>1123</v>
      </c>
      <c r="B349" s="104" t="s">
        <v>1117</v>
      </c>
      <c r="C349" s="95" t="s">
        <v>689</v>
      </c>
      <c r="D349" s="96">
        <f>VLOOKUP(A349,'BIO base'!$A$12:$I$538,5,FALSE)</f>
        <v>2.8</v>
      </c>
      <c r="E349" s="97">
        <f t="shared" si="5"/>
        <v>3.6399999999999997</v>
      </c>
      <c r="F349" s="95" t="s">
        <v>693</v>
      </c>
      <c r="G349" s="98" t="s">
        <v>644</v>
      </c>
    </row>
    <row r="350" spans="1:7" ht="33" x14ac:dyDescent="0.25">
      <c r="A350" s="93" t="s">
        <v>1124</v>
      </c>
      <c r="B350" s="94" t="s">
        <v>1125</v>
      </c>
      <c r="C350" s="95" t="s">
        <v>689</v>
      </c>
      <c r="D350" s="96">
        <f>VLOOKUP(A350,'BIO base'!$A$12:$I$538,5,FALSE)</f>
        <v>3.15</v>
      </c>
      <c r="E350" s="97">
        <f t="shared" si="5"/>
        <v>4.0949999999999998</v>
      </c>
      <c r="F350" s="95" t="s">
        <v>693</v>
      </c>
      <c r="G350" s="98" t="s">
        <v>644</v>
      </c>
    </row>
    <row r="351" spans="1:7" ht="33" x14ac:dyDescent="0.25">
      <c r="A351" s="93" t="s">
        <v>1126</v>
      </c>
      <c r="B351" s="94" t="s">
        <v>1117</v>
      </c>
      <c r="C351" s="95" t="s">
        <v>689</v>
      </c>
      <c r="D351" s="96">
        <f>VLOOKUP(A351,'BIO base'!$A$12:$I$538,5,FALSE)</f>
        <v>2.5</v>
      </c>
      <c r="E351" s="97">
        <f t="shared" si="5"/>
        <v>3.25</v>
      </c>
      <c r="F351" s="95" t="s">
        <v>693</v>
      </c>
      <c r="G351" s="98" t="s">
        <v>644</v>
      </c>
    </row>
    <row r="352" spans="1:7" ht="33" x14ac:dyDescent="0.25">
      <c r="A352" s="93" t="s">
        <v>1127</v>
      </c>
      <c r="B352" s="94" t="s">
        <v>1117</v>
      </c>
      <c r="C352" s="95" t="s">
        <v>689</v>
      </c>
      <c r="D352" s="96">
        <f>VLOOKUP(A352,'BIO base'!$A$12:$I$538,5,FALSE)</f>
        <v>2.5</v>
      </c>
      <c r="E352" s="97">
        <f t="shared" si="5"/>
        <v>3.25</v>
      </c>
      <c r="F352" s="95" t="s">
        <v>1029</v>
      </c>
      <c r="G352" s="98" t="s">
        <v>644</v>
      </c>
    </row>
    <row r="353" spans="1:7" ht="33" x14ac:dyDescent="0.25">
      <c r="A353" s="93" t="s">
        <v>1128</v>
      </c>
      <c r="B353" s="94" t="s">
        <v>644</v>
      </c>
      <c r="C353" s="95" t="s">
        <v>689</v>
      </c>
      <c r="D353" s="96">
        <f>VLOOKUP(A353,'BIO base'!$A$12:$I$538,5,FALSE)</f>
        <v>2.65</v>
      </c>
      <c r="E353" s="97">
        <f t="shared" si="5"/>
        <v>3.4449999999999998</v>
      </c>
      <c r="F353" s="95" t="s">
        <v>1129</v>
      </c>
      <c r="G353" s="98" t="s">
        <v>644</v>
      </c>
    </row>
    <row r="354" spans="1:7" ht="33" x14ac:dyDescent="0.25">
      <c r="A354" s="93" t="s">
        <v>1130</v>
      </c>
      <c r="B354" s="94" t="s">
        <v>644</v>
      </c>
      <c r="C354" s="95" t="s">
        <v>689</v>
      </c>
      <c r="D354" s="96">
        <f>VLOOKUP(A354,'BIO base'!$A$12:$I$538,5,FALSE)</f>
        <v>2.4</v>
      </c>
      <c r="E354" s="97">
        <f t="shared" si="5"/>
        <v>3.12</v>
      </c>
      <c r="F354" s="95" t="s">
        <v>1129</v>
      </c>
      <c r="G354" s="98" t="s">
        <v>644</v>
      </c>
    </row>
    <row r="355" spans="1:7" ht="16.5" x14ac:dyDescent="0.25">
      <c r="A355" s="99" t="s">
        <v>1131</v>
      </c>
      <c r="B355" s="100" t="s">
        <v>1117</v>
      </c>
      <c r="C355" s="101" t="s">
        <v>689</v>
      </c>
      <c r="D355" s="96">
        <f>VLOOKUP(A355,'BIO base'!$A$12:$I$538,5,FALSE)</f>
        <v>2.37</v>
      </c>
      <c r="E355" s="97">
        <f t="shared" si="5"/>
        <v>3.0810000000000004</v>
      </c>
      <c r="F355" s="101" t="s">
        <v>693</v>
      </c>
      <c r="G355" s="103" t="s">
        <v>644</v>
      </c>
    </row>
    <row r="356" spans="1:7" ht="20.25" customHeight="1" x14ac:dyDescent="0.25">
      <c r="A356" s="134" t="s">
        <v>1132</v>
      </c>
      <c r="B356" s="134"/>
      <c r="C356" s="134"/>
      <c r="D356" s="134"/>
      <c r="E356" s="134"/>
      <c r="F356" s="134"/>
      <c r="G356" s="134"/>
    </row>
    <row r="357" spans="1:7" ht="20.25" customHeight="1" x14ac:dyDescent="0.25">
      <c r="A357" s="135"/>
      <c r="B357" s="135"/>
      <c r="C357" s="135"/>
      <c r="D357" s="135"/>
      <c r="E357" s="135"/>
      <c r="F357" s="135"/>
      <c r="G357" s="135"/>
    </row>
    <row r="358" spans="1:7" ht="16.5" x14ac:dyDescent="0.25">
      <c r="A358" s="93" t="s">
        <v>1133</v>
      </c>
      <c r="B358" s="94" t="s">
        <v>1134</v>
      </c>
      <c r="C358" s="95" t="s">
        <v>689</v>
      </c>
      <c r="D358" s="96">
        <f>VLOOKUP(A358,'BIO base'!$A$12:$I$538,5,FALSE)</f>
        <v>36.76</v>
      </c>
      <c r="E358" s="97">
        <f t="shared" si="5"/>
        <v>47.787999999999997</v>
      </c>
      <c r="F358" s="95" t="s">
        <v>715</v>
      </c>
      <c r="G358" s="98" t="s">
        <v>644</v>
      </c>
    </row>
    <row r="359" spans="1:7" ht="33" x14ac:dyDescent="0.25">
      <c r="A359" s="99" t="s">
        <v>1135</v>
      </c>
      <c r="B359" s="100" t="s">
        <v>1125</v>
      </c>
      <c r="C359" s="101" t="s">
        <v>689</v>
      </c>
      <c r="D359" s="96">
        <f>VLOOKUP(A359,'BIO base'!$A$12:$I$538,5,FALSE)</f>
        <v>7.55</v>
      </c>
      <c r="E359" s="97">
        <f t="shared" si="5"/>
        <v>9.8149999999999995</v>
      </c>
      <c r="F359" s="101" t="s">
        <v>715</v>
      </c>
      <c r="G359" s="103" t="s">
        <v>644</v>
      </c>
    </row>
    <row r="360" spans="1:7" ht="20.25" x14ac:dyDescent="0.25">
      <c r="A360" s="113" t="s">
        <v>644</v>
      </c>
      <c r="B360" s="113"/>
      <c r="C360" s="113"/>
      <c r="D360" s="113"/>
      <c r="E360" s="97">
        <f t="shared" si="5"/>
        <v>0</v>
      </c>
      <c r="F360" s="113"/>
      <c r="G360" s="113"/>
    </row>
    <row r="361" spans="1:7" ht="20.25" x14ac:dyDescent="0.3">
      <c r="A361" s="112" t="s">
        <v>644</v>
      </c>
      <c r="B361" s="112"/>
      <c r="C361" s="112"/>
      <c r="D361" s="112"/>
      <c r="E361" s="97">
        <f t="shared" si="5"/>
        <v>0</v>
      </c>
      <c r="F361" s="112"/>
      <c r="G361" s="112"/>
    </row>
    <row r="362" spans="1:7" ht="33" x14ac:dyDescent="0.25">
      <c r="A362" s="93" t="s">
        <v>1136</v>
      </c>
      <c r="B362" s="94" t="s">
        <v>644</v>
      </c>
      <c r="C362" s="95" t="s">
        <v>707</v>
      </c>
      <c r="D362" s="96">
        <f>VLOOKUP(A362,'BIO base'!$A$12:$I$538,5,FALSE)</f>
        <v>14</v>
      </c>
      <c r="E362" s="97">
        <f t="shared" si="5"/>
        <v>18.2</v>
      </c>
      <c r="F362" s="95" t="s">
        <v>644</v>
      </c>
      <c r="G362" s="98" t="s">
        <v>644</v>
      </c>
    </row>
    <row r="363" spans="1:7" ht="16.5" x14ac:dyDescent="0.25">
      <c r="A363" s="99" t="s">
        <v>1137</v>
      </c>
      <c r="B363" s="100" t="s">
        <v>644</v>
      </c>
      <c r="C363" s="101" t="s">
        <v>707</v>
      </c>
      <c r="D363" s="96">
        <f>VLOOKUP(A363,'BIO base'!$A$12:$I$538,5,FALSE)</f>
        <v>0.95</v>
      </c>
      <c r="E363" s="97">
        <f t="shared" si="5"/>
        <v>1.2349999999999999</v>
      </c>
      <c r="F363" s="101" t="s">
        <v>644</v>
      </c>
      <c r="G363" s="103" t="s">
        <v>644</v>
      </c>
    </row>
  </sheetData>
  <mergeCells count="30">
    <mergeCell ref="A15:G15"/>
    <mergeCell ref="A44:G44"/>
    <mergeCell ref="A56:G56"/>
    <mergeCell ref="A75:G75"/>
    <mergeCell ref="A84:G84"/>
    <mergeCell ref="A193:G193"/>
    <mergeCell ref="A195:G195"/>
    <mergeCell ref="A196:G196"/>
    <mergeCell ref="A110:G110"/>
    <mergeCell ref="A120:G120"/>
    <mergeCell ref="A130:G130"/>
    <mergeCell ref="A139:G139"/>
    <mergeCell ref="A155:G155"/>
    <mergeCell ref="A171:G171"/>
    <mergeCell ref="A356:G357"/>
    <mergeCell ref="A10:G11"/>
    <mergeCell ref="A263:G263"/>
    <mergeCell ref="A310:G310"/>
    <mergeCell ref="A321:G321"/>
    <mergeCell ref="A341:G341"/>
    <mergeCell ref="A342:G342"/>
    <mergeCell ref="A228:G228"/>
    <mergeCell ref="A246:G246"/>
    <mergeCell ref="A249:G249"/>
    <mergeCell ref="A257:G257"/>
    <mergeCell ref="A259:G259"/>
    <mergeCell ref="A261:G261"/>
    <mergeCell ref="A175:G175"/>
    <mergeCell ref="A184:G184"/>
    <mergeCell ref="A187:G18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LEGUMES</vt:lpstr>
      <vt:lpstr>FRUITS</vt:lpstr>
      <vt:lpstr>BIO base</vt:lpstr>
      <vt:lpstr>onglet ideal</vt:lpstr>
      <vt:lpstr>FRUITS!Zone_d_impression</vt:lpstr>
      <vt:lpstr>LEGUMES!Zone_d_impression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2020-12-01T14:33:36Z</dcterms:modified>
</cp:coreProperties>
</file>