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420"/>
  </bookViews>
  <sheets>
    <sheet name="TCD" sheetId="3" r:id="rId1"/>
    <sheet name="Donnees" sheetId="1" r:id="rId2"/>
  </sheets>
  <calcPr calcId="152511"/>
  <pivotCaches>
    <pivotCache cacheId="6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6" i="1" l="1"/>
  <c r="F6" i="1" s="1"/>
  <c r="E12" i="1"/>
  <c r="F12" i="1" s="1"/>
  <c r="E10" i="1"/>
  <c r="F10" i="1" s="1"/>
  <c r="E7" i="1"/>
  <c r="F7" i="1" s="1"/>
  <c r="E11" i="1"/>
  <c r="F11" i="1" s="1"/>
  <c r="E16" i="1"/>
  <c r="F16" i="1" s="1"/>
  <c r="E13" i="1"/>
  <c r="F13" i="1" s="1"/>
  <c r="E17" i="1"/>
  <c r="F17" i="1" s="1"/>
  <c r="E19" i="1"/>
  <c r="F19" i="1" s="1"/>
  <c r="E14" i="1"/>
  <c r="F14" i="1" s="1"/>
  <c r="E9" i="1"/>
  <c r="F9" i="1" s="1"/>
  <c r="E15" i="1"/>
  <c r="F15" i="1" s="1"/>
  <c r="E8" i="1"/>
  <c r="F8" i="1" s="1"/>
  <c r="E21" i="1"/>
  <c r="F21" i="1" s="1"/>
  <c r="E18" i="1"/>
  <c r="F18" i="1" s="1"/>
  <c r="E5" i="1"/>
  <c r="F5" i="1" s="1"/>
  <c r="E20" i="1"/>
  <c r="F20" i="1" s="1"/>
  <c r="C22" i="1"/>
  <c r="D22" i="1"/>
</calcChain>
</file>

<file path=xl/sharedStrings.xml><?xml version="1.0" encoding="utf-8"?>
<sst xmlns="http://schemas.openxmlformats.org/spreadsheetml/2006/main" count="73" uniqueCount="44">
  <si>
    <t>Date</t>
  </si>
  <si>
    <t>Client</t>
  </si>
  <si>
    <t># Facture</t>
  </si>
  <si>
    <t>Date Paiement</t>
  </si>
  <si>
    <t>Mode</t>
  </si>
  <si>
    <t>Commentaires</t>
  </si>
  <si>
    <t>Total</t>
  </si>
  <si>
    <t>Montant</t>
  </si>
  <si>
    <t>FACT25</t>
  </si>
  <si>
    <t>FACT26</t>
  </si>
  <si>
    <t>FACT27</t>
  </si>
  <si>
    <t>FACT28</t>
  </si>
  <si>
    <t>FACT29</t>
  </si>
  <si>
    <t>FACT30</t>
  </si>
  <si>
    <t>FACT31</t>
  </si>
  <si>
    <t>FACT32</t>
  </si>
  <si>
    <t>FACT33</t>
  </si>
  <si>
    <t>FACT34</t>
  </si>
  <si>
    <t>FACT35</t>
  </si>
  <si>
    <t>FACT36</t>
  </si>
  <si>
    <t>FACT37</t>
  </si>
  <si>
    <t>FACT38</t>
  </si>
  <si>
    <t>FACT39</t>
  </si>
  <si>
    <t>FACT40</t>
  </si>
  <si>
    <t>FACT41</t>
  </si>
  <si>
    <t>ABC</t>
  </si>
  <si>
    <t>XYZ</t>
  </si>
  <si>
    <t>JKL</t>
  </si>
  <si>
    <t>DEF</t>
  </si>
  <si>
    <t>Virement</t>
  </si>
  <si>
    <t>CB</t>
  </si>
  <si>
    <t>Cash</t>
  </si>
  <si>
    <t>Echeance</t>
  </si>
  <si>
    <t>Delai</t>
  </si>
  <si>
    <t>Étiquettes de lignes</t>
  </si>
  <si>
    <t>Le paiement est en retard de 1 jours.</t>
  </si>
  <si>
    <t>Le paiement est en retard de 35 jours.</t>
  </si>
  <si>
    <t>Le paiement est en retard de 36 jours.</t>
  </si>
  <si>
    <t>Le paiement est en retard de 42 jours.</t>
  </si>
  <si>
    <t>Le paiement est en retard de 5 jours.</t>
  </si>
  <si>
    <t>Le paiement est en retard de 7 jours.</t>
  </si>
  <si>
    <t>Le paiement est en retard de 8 jours.</t>
  </si>
  <si>
    <t>Total général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</si>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</sst>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[$€-1]"/>
  </numFmts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3" fillId="0" borderId="0" xfId="0" pivotButton="1" applyFont="1"/>
    <xf numFmtId="0" fontId="3" fillId="0" borderId="0" xfId="0" applyFont="1"/>
  </cellXfs>
  <cellStyles count="1">
    <cellStyle name="Normal" xfId="0" builtinId="0"/>
  </cellStyles>
  <dxfs count="22"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64" formatCode="#,##0.00\ [$€-1]"/>
      <alignment horizontal="center" vertical="center" textRotation="0" wrapText="0" indent="0" justifyLastLine="0" shrinkToFit="0" readingOrder="0"/>
    </dxf>
    <dxf>
      <numFmt numFmtId="164" formatCode="#,##0.00\ [$€-1]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color theme="5" tint="-0.24994659260841701"/>
      </font>
    </dxf>
    <dxf>
      <font>
        <color theme="9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025.701594791666" createdVersion="5" refreshedVersion="5" minRefreshableVersion="3" recordCount="17">
  <cacheSource type="worksheet">
    <worksheetSource name="Tableau1"/>
  </cacheSource>
  <cacheFields count="9">
    <cacheField name="Date" numFmtId="14">
      <sharedItems containsSemiMixedTypes="0" containsNonDate="0" containsDate="1" containsString="0" minDate="2020-05-02T00:00:00" maxDate="2020-07-01T00:00:00"/>
    </cacheField>
    <cacheField name="Client" numFmtId="0">
      <sharedItems count="4">
        <s v="ABC"/>
        <s v="JKL"/>
        <s v="XYZ"/>
        <s v="DEF"/>
      </sharedItems>
    </cacheField>
    <cacheField name="# Facture" numFmtId="0">
      <sharedItems/>
    </cacheField>
    <cacheField name="Montant" numFmtId="164">
      <sharedItems containsSemiMixedTypes="0" containsString="0" containsNumber="1" minValue="12.36" maxValue="698.36"/>
    </cacheField>
    <cacheField name="Echeance" numFmtId="14">
      <sharedItems containsSemiMixedTypes="0" containsNonDate="0" containsDate="1" containsString="0" minDate="2020-06-01T00:00:00" maxDate="2020-07-31T00:00:00"/>
    </cacheField>
    <cacheField name="Delai" numFmtId="1">
      <sharedItems count="15">
        <s v="Le paiement est en retard de 42 jours."/>
        <s v="Le paiement est en retard de 36 jours."/>
        <s v="Le paiement est en retard de 35 jours."/>
        <s v="Le paiement est en retard de 13 jours."/>
        <s v="Le paiement est en retard de 8 jours."/>
        <s v="Le paiement est en retard de 7 jours."/>
        <s v="Le paiement est en retard de 5 jours."/>
        <s v="Le paiement est en retard de 4 jours."/>
        <s v="Le paiement est en retard de 1 jours."/>
        <s v="Le paiement est du dans 2 jours."/>
        <s v="Le paiement est du dans 3 jours."/>
        <s v="Le paiement est du dans 4 jours."/>
        <s v="Le paiement est du dans 11 jours."/>
        <s v="Le paiement est du dans 13 jours."/>
        <s v="Le paiement est du dans 17 jours."/>
      </sharedItems>
    </cacheField>
    <cacheField name="Date Paiement" numFmtId="1">
      <sharedItems containsNonDate="0" containsString="0" containsBlank="1"/>
    </cacheField>
    <cacheField name="Mode" numFmtId="0">
      <sharedItems/>
    </cacheField>
    <cacheField name="Commentaire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d v="2020-05-02T00:00:00"/>
    <x v="0"/>
    <s v="FACT40"/>
    <n v="67.650000000000006"/>
    <d v="2020-06-01T00:00:00"/>
    <x v="0"/>
    <m/>
    <s v="Virement"/>
    <m/>
  </r>
  <r>
    <d v="2020-05-08T00:00:00"/>
    <x v="0"/>
    <s v="FACT25"/>
    <n v="102"/>
    <d v="2020-06-07T00:00:00"/>
    <x v="1"/>
    <m/>
    <s v="Virement"/>
    <m/>
  </r>
  <r>
    <d v="2020-05-09T00:00:00"/>
    <x v="0"/>
    <s v="FACT28"/>
    <n v="45.98"/>
    <d v="2020-06-08T00:00:00"/>
    <x v="2"/>
    <m/>
    <s v="CB"/>
    <m/>
  </r>
  <r>
    <d v="2020-05-31T00:00:00"/>
    <x v="1"/>
    <s v="FACT37"/>
    <n v="236.35"/>
    <d v="2020-06-30T00:00:00"/>
    <x v="3"/>
    <m/>
    <s v="Virement"/>
    <m/>
  </r>
  <r>
    <d v="2020-06-05T00:00:00"/>
    <x v="0"/>
    <s v="FACT35"/>
    <n v="200"/>
    <d v="2020-07-05T00:00:00"/>
    <x v="4"/>
    <m/>
    <s v="Virement"/>
    <m/>
  </r>
  <r>
    <d v="2020-06-06T00:00:00"/>
    <x v="0"/>
    <s v="FACT27"/>
    <n v="235.61"/>
    <d v="2020-07-06T00:00:00"/>
    <x v="5"/>
    <m/>
    <s v="Virement"/>
    <m/>
  </r>
  <r>
    <d v="2020-06-08T00:00:00"/>
    <x v="0"/>
    <s v="FACT29"/>
    <n v="167.36"/>
    <d v="2020-07-08T00:00:00"/>
    <x v="6"/>
    <m/>
    <s v="CB"/>
    <m/>
  </r>
  <r>
    <d v="2020-06-09T00:00:00"/>
    <x v="2"/>
    <s v="FACT26"/>
    <n v="98.25"/>
    <d v="2020-07-09T00:00:00"/>
    <x v="7"/>
    <m/>
    <s v="CB"/>
    <m/>
  </r>
  <r>
    <d v="2020-06-12T00:00:00"/>
    <x v="1"/>
    <s v="FACT31"/>
    <n v="78.959999999999994"/>
    <d v="2020-07-12T00:00:00"/>
    <x v="8"/>
    <m/>
    <s v="Cash"/>
    <m/>
  </r>
  <r>
    <d v="2020-06-12T00:00:00"/>
    <x v="2"/>
    <s v="FACT34"/>
    <n v="498.36"/>
    <d v="2020-07-12T00:00:00"/>
    <x v="8"/>
    <m/>
    <s v="Virement"/>
    <m/>
  </r>
  <r>
    <d v="2020-06-12T00:00:00"/>
    <x v="0"/>
    <s v="FACT36"/>
    <n v="698.36"/>
    <d v="2020-07-12T00:00:00"/>
    <x v="8"/>
    <m/>
    <s v="Virement"/>
    <m/>
  </r>
  <r>
    <d v="2020-06-15T00:00:00"/>
    <x v="1"/>
    <s v="FACT30"/>
    <n v="25.69"/>
    <d v="2020-07-15T00:00:00"/>
    <x v="9"/>
    <m/>
    <s v="CB"/>
    <m/>
  </r>
  <r>
    <d v="2020-06-16T00:00:00"/>
    <x v="1"/>
    <s v="FACT32"/>
    <n v="358.45"/>
    <d v="2020-07-16T00:00:00"/>
    <x v="10"/>
    <m/>
    <s v="Cash"/>
    <m/>
  </r>
  <r>
    <d v="2020-06-17T00:00:00"/>
    <x v="3"/>
    <s v="FACT39"/>
    <n v="58.97"/>
    <d v="2020-07-17T00:00:00"/>
    <x v="11"/>
    <m/>
    <s v="CB"/>
    <m/>
  </r>
  <r>
    <d v="2020-06-24T00:00:00"/>
    <x v="2"/>
    <s v="FACT33"/>
    <n v="12.36"/>
    <d v="2020-07-24T00:00:00"/>
    <x v="12"/>
    <m/>
    <s v="Cash"/>
    <m/>
  </r>
  <r>
    <d v="2020-06-26T00:00:00"/>
    <x v="1"/>
    <s v="FACT41"/>
    <n v="568.78"/>
    <d v="2020-07-26T00:00:00"/>
    <x v="13"/>
    <m/>
    <s v="Cash"/>
    <m/>
  </r>
  <r>
    <d v="2020-06-30T00:00:00"/>
    <x v="1"/>
    <s v="FACT38"/>
    <n v="423"/>
    <d v="2020-07-30T00:00:00"/>
    <x v="14"/>
    <m/>
    <s v="Virement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1" firstHeaderRow="1" firstDataRow="1" firstDataCol="1" rowPageCount="1" colPageCount="1"/>
  <pivotFields count="9">
    <pivotField numFmtId="14" showAll="0"/>
    <pivotField axis="axisPage" showAll="0">
      <items count="5">
        <item x="0"/>
        <item x="3"/>
        <item x="1"/>
        <item x="2"/>
        <item t="default"/>
      </items>
    </pivotField>
    <pivotField showAll="0"/>
    <pivotField dataField="1" numFmtId="164" showAll="0"/>
    <pivotField numFmtId="14" showAll="0"/>
    <pivotField axis="axisRow" showAll="0">
      <items count="16">
        <item x="12"/>
        <item x="13"/>
        <item x="14"/>
        <item x="9"/>
        <item x="10"/>
        <item x="11"/>
        <item x="8"/>
        <item x="3"/>
        <item x="2"/>
        <item x="1"/>
        <item x="7"/>
        <item x="0"/>
        <item x="6"/>
        <item x="5"/>
        <item x="4"/>
        <item t="default"/>
      </items>
    </pivotField>
    <pivotField showAll="0"/>
    <pivotField showAll="0"/>
    <pivotField showAll="0"/>
  </pivotFields>
  <rowFields count="1">
    <field x="5"/>
  </rowFields>
  <rowItems count="8">
    <i>
      <x v="6"/>
    </i>
    <i>
      <x v="8"/>
    </i>
    <i>
      <x v="9"/>
    </i>
    <i>
      <x v="11"/>
    </i>
    <i>
      <x v="12"/>
    </i>
    <i>
      <x v="13"/>
    </i>
    <i>
      <x v="14"/>
    </i>
    <i t="grand">
      <x/>
    </i>
  </rowItems>
  <colItems count="1">
    <i/>
  </colItems>
  <pageFields count="1">
    <pageField fld="1" item="0" hier="-1"/>
  </pageFields>
  <dataFields count="1">
    <dataField name="Somme de Montant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4:I22" totalsRowCount="1" headerRowDxfId="19" dataDxfId="18">
  <autoFilter ref="A4:I21"/>
  <sortState ref="A5:I21">
    <sortCondition ref="A4:A21"/>
  </sortState>
  <tableColumns count="9">
    <tableColumn id="1" name="Date" totalsRowLabel="Total" dataDxfId="17" totalsRowDxfId="16"/>
    <tableColumn id="2" name="Client" dataDxfId="15" totalsRowDxfId="14"/>
    <tableColumn id="3" name="# Facture" totalsRowFunction="count" dataDxfId="13" totalsRowDxfId="12"/>
    <tableColumn id="7" name="Montant" totalsRowFunction="sum" dataDxfId="11" totalsRowDxfId="10"/>
    <tableColumn id="4" name="Echeance" dataDxfId="9" totalsRowDxfId="8">
      <calculatedColumnFormula>Tableau1[[#This Row],[Date]]+30</calculatedColumnFormula>
    </tableColumn>
    <tableColumn id="8" name="Delai" dataDxfId="7" totalsRowDxfId="6">
      <calculatedColumnFormula>IF(TODAY()-Tableau1[[#This Row],[Echeance]]&lt;0, "Le paiement est du dans "&amp;ABS(TODAY()-Tableau1[[#This Row],[Echeance]])&amp;" jours.",IF(TODAY()-Tableau1[[#This Row],[Echeance]]&gt;0, "Le paiement est en retard de "&amp;TODAY()-Tableau1[[#This Row],[Echeance]]&amp;" jours.",))</calculatedColumnFormula>
    </tableColumn>
    <tableColumn id="9" name="Date Paiement" dataDxfId="5" totalsRowDxfId="4"/>
    <tableColumn id="5" name="Mode" dataDxfId="3" totalsRowDxfId="2"/>
    <tableColumn id="6" name="Commentaires" dataDxfId="1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abSelected="1" workbookViewId="0">
      <selection activeCell="A20" sqref="A20"/>
    </sheetView>
  </sheetViews>
  <sheetFormatPr baseColWidth="10" defaultRowHeight="15" x14ac:dyDescent="0.25"/>
  <cols>
    <col min="1" max="1" width="38.5703125" customWidth="1"/>
    <col min="2" max="2" width="28" customWidth="1"/>
  </cols>
  <sheetData>
    <row r="1" spans="1:2" ht="23.25" x14ac:dyDescent="0.35">
      <c r="A1" s="10" t="s">
        <v>1</v>
      </c>
      <c r="B1" s="11" t="s">
        <v>25</v>
      </c>
    </row>
    <row r="3" spans="1:2" x14ac:dyDescent="0.25">
      <c r="A3" s="7" t="s">
        <v>34</v>
      </c>
      <c r="B3" t="s">
        <v>43</v>
      </c>
    </row>
    <row r="4" spans="1:2" x14ac:dyDescent="0.25">
      <c r="A4" s="8" t="s">
        <v>35</v>
      </c>
      <c r="B4" s="9">
        <v>698.36</v>
      </c>
    </row>
    <row r="5" spans="1:2" x14ac:dyDescent="0.25">
      <c r="A5" s="8" t="s">
        <v>36</v>
      </c>
      <c r="B5" s="9">
        <v>45.98</v>
      </c>
    </row>
    <row r="6" spans="1:2" x14ac:dyDescent="0.25">
      <c r="A6" s="8" t="s">
        <v>37</v>
      </c>
      <c r="B6" s="9">
        <v>102</v>
      </c>
    </row>
    <row r="7" spans="1:2" x14ac:dyDescent="0.25">
      <c r="A7" s="8" t="s">
        <v>38</v>
      </c>
      <c r="B7" s="9">
        <v>67.650000000000006</v>
      </c>
    </row>
    <row r="8" spans="1:2" x14ac:dyDescent="0.25">
      <c r="A8" s="8" t="s">
        <v>39</v>
      </c>
      <c r="B8" s="9">
        <v>167.36</v>
      </c>
    </row>
    <row r="9" spans="1:2" x14ac:dyDescent="0.25">
      <c r="A9" s="8" t="s">
        <v>40</v>
      </c>
      <c r="B9" s="9">
        <v>235.61</v>
      </c>
    </row>
    <row r="10" spans="1:2" x14ac:dyDescent="0.25">
      <c r="A10" s="8" t="s">
        <v>41</v>
      </c>
      <c r="B10" s="9">
        <v>200</v>
      </c>
    </row>
    <row r="11" spans="1:2" x14ac:dyDescent="0.25">
      <c r="A11" s="8" t="s">
        <v>42</v>
      </c>
      <c r="B11" s="9">
        <v>1516.96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workbookViewId="0">
      <selection activeCell="E13" sqref="E13"/>
    </sheetView>
  </sheetViews>
  <sheetFormatPr baseColWidth="10" defaultRowHeight="15" x14ac:dyDescent="0.25"/>
  <cols>
    <col min="1" max="4" width="16.28515625" customWidth="1"/>
    <col min="6" max="6" width="37.85546875" customWidth="1"/>
    <col min="7" max="7" width="36.140625" customWidth="1"/>
    <col min="8" max="8" width="12.85546875" customWidth="1"/>
    <col min="9" max="9" width="25.28515625" customWidth="1"/>
    <col min="11" max="11" width="32.140625" customWidth="1"/>
  </cols>
  <sheetData>
    <row r="1" spans="1:9" ht="21" customHeight="1" x14ac:dyDescent="0.25"/>
    <row r="2" spans="1:9" ht="21" customHeight="1" x14ac:dyDescent="0.25"/>
    <row r="3" spans="1:9" ht="22.5" customHeight="1" x14ac:dyDescent="0.25"/>
    <row r="4" spans="1:9" ht="22.5" customHeight="1" x14ac:dyDescent="0.25">
      <c r="A4" s="2" t="s">
        <v>0</v>
      </c>
      <c r="B4" s="2" t="s">
        <v>1</v>
      </c>
      <c r="C4" s="2" t="s">
        <v>2</v>
      </c>
      <c r="D4" s="2" t="s">
        <v>7</v>
      </c>
      <c r="E4" s="2" t="s">
        <v>32</v>
      </c>
      <c r="F4" s="2" t="s">
        <v>33</v>
      </c>
      <c r="G4" s="2" t="s">
        <v>3</v>
      </c>
      <c r="H4" s="2" t="s">
        <v>4</v>
      </c>
      <c r="I4" s="2" t="s">
        <v>5</v>
      </c>
    </row>
    <row r="5" spans="1:9" x14ac:dyDescent="0.25">
      <c r="A5" s="3">
        <v>43953</v>
      </c>
      <c r="B5" s="1" t="s">
        <v>25</v>
      </c>
      <c r="C5" s="1" t="s">
        <v>23</v>
      </c>
      <c r="D5" s="5">
        <v>67.650000000000006</v>
      </c>
      <c r="E5" s="3">
        <f>Tableau1[[#This Row],[Date]]+30</f>
        <v>43983</v>
      </c>
      <c r="F5" s="6" t="str">
        <f ca="1">IF(TODAY()-Tableau1[[#This Row],[Echeance]]&lt;0, "Le paiement est du dans "&amp;ABS(TODAY()-Tableau1[[#This Row],[Echeance]])&amp;" jours.",IF(TODAY()-Tableau1[[#This Row],[Echeance]]&gt;0, "Le paiement est en retard de "&amp;TODAY()-Tableau1[[#This Row],[Echeance]]&amp;" jours.",))</f>
        <v>Le paiement est en retard de 42 jours.</v>
      </c>
      <c r="G5" s="6"/>
      <c r="H5" s="1" t="s">
        <v>29</v>
      </c>
      <c r="I5" s="4"/>
    </row>
    <row r="6" spans="1:9" x14ac:dyDescent="0.25">
      <c r="A6" s="3">
        <v>43959</v>
      </c>
      <c r="B6" s="1" t="s">
        <v>25</v>
      </c>
      <c r="C6" s="1" t="s">
        <v>8</v>
      </c>
      <c r="D6" s="5">
        <v>102</v>
      </c>
      <c r="E6" s="3">
        <f>Tableau1[[#This Row],[Date]]+30</f>
        <v>43989</v>
      </c>
      <c r="F6" s="6" t="str">
        <f ca="1">IF(TODAY()-Tableau1[[#This Row],[Echeance]]&lt;0, "Le paiement est du dans "&amp;ABS(TODAY()-Tableau1[[#This Row],[Echeance]])&amp;" jours.",IF(TODAY()-Tableau1[[#This Row],[Echeance]]&gt;0, "Le paiement est en retard de "&amp;TODAY()-Tableau1[[#This Row],[Echeance]]&amp;" jours.",))</f>
        <v>Le paiement est en retard de 36 jours.</v>
      </c>
      <c r="G6" s="6"/>
      <c r="H6" s="1" t="s">
        <v>29</v>
      </c>
      <c r="I6" s="4"/>
    </row>
    <row r="7" spans="1:9" x14ac:dyDescent="0.25">
      <c r="A7" s="3">
        <v>43960</v>
      </c>
      <c r="B7" s="1" t="s">
        <v>25</v>
      </c>
      <c r="C7" s="1" t="s">
        <v>11</v>
      </c>
      <c r="D7" s="5">
        <v>45.98</v>
      </c>
      <c r="E7" s="3">
        <f>Tableau1[[#This Row],[Date]]+30</f>
        <v>43990</v>
      </c>
      <c r="F7" s="6" t="str">
        <f ca="1">IF(TODAY()-Tableau1[[#This Row],[Echeance]]&lt;0, "Le paiement est du dans "&amp;ABS(TODAY()-Tableau1[[#This Row],[Echeance]])&amp;" jours.",IF(TODAY()-Tableau1[[#This Row],[Echeance]]&gt;0, "Le paiement est en retard de "&amp;TODAY()-Tableau1[[#This Row],[Echeance]]&amp;" jours.",))</f>
        <v>Le paiement est en retard de 35 jours.</v>
      </c>
      <c r="G7" s="6"/>
      <c r="H7" s="1" t="s">
        <v>30</v>
      </c>
      <c r="I7" s="4"/>
    </row>
    <row r="8" spans="1:9" x14ac:dyDescent="0.25">
      <c r="A8" s="3">
        <v>43982</v>
      </c>
      <c r="B8" s="1" t="s">
        <v>27</v>
      </c>
      <c r="C8" s="1" t="s">
        <v>20</v>
      </c>
      <c r="D8" s="5">
        <v>236.35</v>
      </c>
      <c r="E8" s="3">
        <f>Tableau1[[#This Row],[Date]]+30</f>
        <v>44012</v>
      </c>
      <c r="F8" s="6" t="str">
        <f ca="1">IF(TODAY()-Tableau1[[#This Row],[Echeance]]&lt;0, "Le paiement est du dans "&amp;ABS(TODAY()-Tableau1[[#This Row],[Echeance]])&amp;" jours.",IF(TODAY()-Tableau1[[#This Row],[Echeance]]&gt;0, "Le paiement est en retard de "&amp;TODAY()-Tableau1[[#This Row],[Echeance]]&amp;" jours.",))</f>
        <v>Le paiement est en retard de 13 jours.</v>
      </c>
      <c r="G8" s="6"/>
      <c r="H8" s="1" t="s">
        <v>29</v>
      </c>
      <c r="I8" s="4"/>
    </row>
    <row r="9" spans="1:9" x14ac:dyDescent="0.25">
      <c r="A9" s="3">
        <v>43987</v>
      </c>
      <c r="B9" s="1" t="s">
        <v>25</v>
      </c>
      <c r="C9" s="1" t="s">
        <v>18</v>
      </c>
      <c r="D9" s="5">
        <v>200</v>
      </c>
      <c r="E9" s="3">
        <f>Tableau1[[#This Row],[Date]]+30</f>
        <v>44017</v>
      </c>
      <c r="F9" s="6" t="str">
        <f ca="1">IF(TODAY()-Tableau1[[#This Row],[Echeance]]&lt;0, "Le paiement est du dans "&amp;ABS(TODAY()-Tableau1[[#This Row],[Echeance]])&amp;" jours.",IF(TODAY()-Tableau1[[#This Row],[Echeance]]&gt;0, "Le paiement est en retard de "&amp;TODAY()-Tableau1[[#This Row],[Echeance]]&amp;" jours.",))</f>
        <v>Le paiement est en retard de 8 jours.</v>
      </c>
      <c r="G9" s="6"/>
      <c r="H9" s="1" t="s">
        <v>29</v>
      </c>
      <c r="I9" s="4"/>
    </row>
    <row r="10" spans="1:9" x14ac:dyDescent="0.25">
      <c r="A10" s="3">
        <v>43988</v>
      </c>
      <c r="B10" s="1" t="s">
        <v>25</v>
      </c>
      <c r="C10" s="1" t="s">
        <v>10</v>
      </c>
      <c r="D10" s="5">
        <v>235.61</v>
      </c>
      <c r="E10" s="3">
        <f>Tableau1[[#This Row],[Date]]+30</f>
        <v>44018</v>
      </c>
      <c r="F10" s="6" t="str">
        <f ca="1">IF(TODAY()-Tableau1[[#This Row],[Echeance]]&lt;0, "Le paiement est du dans "&amp;ABS(TODAY()-Tableau1[[#This Row],[Echeance]])&amp;" jours.",IF(TODAY()-Tableau1[[#This Row],[Echeance]]&gt;0, "Le paiement est en retard de "&amp;TODAY()-Tableau1[[#This Row],[Echeance]]&amp;" jours.",))</f>
        <v>Le paiement est en retard de 7 jours.</v>
      </c>
      <c r="G10" s="6"/>
      <c r="H10" s="1" t="s">
        <v>29</v>
      </c>
      <c r="I10" s="4"/>
    </row>
    <row r="11" spans="1:9" x14ac:dyDescent="0.25">
      <c r="A11" s="3">
        <v>43990</v>
      </c>
      <c r="B11" s="1" t="s">
        <v>25</v>
      </c>
      <c r="C11" s="1" t="s">
        <v>12</v>
      </c>
      <c r="D11" s="5">
        <v>167.36</v>
      </c>
      <c r="E11" s="3">
        <f>Tableau1[[#This Row],[Date]]+30</f>
        <v>44020</v>
      </c>
      <c r="F11" s="6" t="str">
        <f ca="1">IF(TODAY()-Tableau1[[#This Row],[Echeance]]&lt;0, "Le paiement est du dans "&amp;ABS(TODAY()-Tableau1[[#This Row],[Echeance]])&amp;" jours.",IF(TODAY()-Tableau1[[#This Row],[Echeance]]&gt;0, "Le paiement est en retard de "&amp;TODAY()-Tableau1[[#This Row],[Echeance]]&amp;" jours.",))</f>
        <v>Le paiement est en retard de 5 jours.</v>
      </c>
      <c r="G11" s="6"/>
      <c r="H11" s="1" t="s">
        <v>30</v>
      </c>
      <c r="I11" s="4"/>
    </row>
    <row r="12" spans="1:9" x14ac:dyDescent="0.25">
      <c r="A12" s="3">
        <v>43991</v>
      </c>
      <c r="B12" s="1" t="s">
        <v>26</v>
      </c>
      <c r="C12" s="1" t="s">
        <v>9</v>
      </c>
      <c r="D12" s="5">
        <v>98.25</v>
      </c>
      <c r="E12" s="3">
        <f>Tableau1[[#This Row],[Date]]+30</f>
        <v>44021</v>
      </c>
      <c r="F12" s="6" t="str">
        <f ca="1">IF(TODAY()-Tableau1[[#This Row],[Echeance]]&lt;0, "Le paiement est du dans "&amp;ABS(TODAY()-Tableau1[[#This Row],[Echeance]])&amp;" jours.",IF(TODAY()-Tableau1[[#This Row],[Echeance]]&gt;0, "Le paiement est en retard de "&amp;TODAY()-Tableau1[[#This Row],[Echeance]]&amp;" jours.",))</f>
        <v>Le paiement est en retard de 4 jours.</v>
      </c>
      <c r="G12" s="6"/>
      <c r="H12" s="1" t="s">
        <v>30</v>
      </c>
      <c r="I12" s="4"/>
    </row>
    <row r="13" spans="1:9" x14ac:dyDescent="0.25">
      <c r="A13" s="3">
        <v>43994</v>
      </c>
      <c r="B13" s="1" t="s">
        <v>27</v>
      </c>
      <c r="C13" s="1" t="s">
        <v>14</v>
      </c>
      <c r="D13" s="5">
        <v>78.959999999999994</v>
      </c>
      <c r="E13" s="3">
        <f>Tableau1[[#This Row],[Date]]+30</f>
        <v>44024</v>
      </c>
      <c r="F13" s="6" t="str">
        <f ca="1">IF(TODAY()-Tableau1[[#This Row],[Echeance]]&lt;0, "Le paiement est du dans "&amp;ABS(TODAY()-Tableau1[[#This Row],[Echeance]])&amp;" jours.",IF(TODAY()-Tableau1[[#This Row],[Echeance]]&gt;0, "Le paiement est en retard de "&amp;TODAY()-Tableau1[[#This Row],[Echeance]]&amp;" jours.",))</f>
        <v>Le paiement est en retard de 1 jours.</v>
      </c>
      <c r="G13" s="6"/>
      <c r="H13" s="1" t="s">
        <v>31</v>
      </c>
      <c r="I13" s="4"/>
    </row>
    <row r="14" spans="1:9" x14ac:dyDescent="0.25">
      <c r="A14" s="3">
        <v>43994</v>
      </c>
      <c r="B14" s="1" t="s">
        <v>26</v>
      </c>
      <c r="C14" s="1" t="s">
        <v>17</v>
      </c>
      <c r="D14" s="5">
        <v>498.36</v>
      </c>
      <c r="E14" s="3">
        <f>Tableau1[[#This Row],[Date]]+30</f>
        <v>44024</v>
      </c>
      <c r="F14" s="6" t="str">
        <f ca="1">IF(TODAY()-Tableau1[[#This Row],[Echeance]]&lt;0, "Le paiement est du dans "&amp;ABS(TODAY()-Tableau1[[#This Row],[Echeance]])&amp;" jours.",IF(TODAY()-Tableau1[[#This Row],[Echeance]]&gt;0, "Le paiement est en retard de "&amp;TODAY()-Tableau1[[#This Row],[Echeance]]&amp;" jours.",))</f>
        <v>Le paiement est en retard de 1 jours.</v>
      </c>
      <c r="G14" s="6"/>
      <c r="H14" s="1" t="s">
        <v>29</v>
      </c>
      <c r="I14" s="4"/>
    </row>
    <row r="15" spans="1:9" x14ac:dyDescent="0.25">
      <c r="A15" s="3">
        <v>43994</v>
      </c>
      <c r="B15" s="1" t="s">
        <v>25</v>
      </c>
      <c r="C15" s="1" t="s">
        <v>19</v>
      </c>
      <c r="D15" s="5">
        <v>698.36</v>
      </c>
      <c r="E15" s="3">
        <f>Tableau1[[#This Row],[Date]]+30</f>
        <v>44024</v>
      </c>
      <c r="F15" s="6" t="str">
        <f ca="1">IF(TODAY()-Tableau1[[#This Row],[Echeance]]&lt;0, "Le paiement est du dans "&amp;ABS(TODAY()-Tableau1[[#This Row],[Echeance]])&amp;" jours.",IF(TODAY()-Tableau1[[#This Row],[Echeance]]&gt;0, "Le paiement est en retard de "&amp;TODAY()-Tableau1[[#This Row],[Echeance]]&amp;" jours.",))</f>
        <v>Le paiement est en retard de 1 jours.</v>
      </c>
      <c r="G15" s="6"/>
      <c r="H15" s="1" t="s">
        <v>29</v>
      </c>
      <c r="I15" s="4"/>
    </row>
    <row r="16" spans="1:9" x14ac:dyDescent="0.25">
      <c r="A16" s="3">
        <v>43997</v>
      </c>
      <c r="B16" s="1" t="s">
        <v>27</v>
      </c>
      <c r="C16" s="1" t="s">
        <v>13</v>
      </c>
      <c r="D16" s="5">
        <v>25.69</v>
      </c>
      <c r="E16" s="3">
        <f>Tableau1[[#This Row],[Date]]+30</f>
        <v>44027</v>
      </c>
      <c r="F16" s="6" t="str">
        <f ca="1">IF(TODAY()-Tableau1[[#This Row],[Echeance]]&lt;0, "Le paiement est du dans "&amp;ABS(TODAY()-Tableau1[[#This Row],[Echeance]])&amp;" jours.",IF(TODAY()-Tableau1[[#This Row],[Echeance]]&gt;0, "Le paiement est en retard de "&amp;TODAY()-Tableau1[[#This Row],[Echeance]]&amp;" jours.",))</f>
        <v>Le paiement est du dans 2 jours.</v>
      </c>
      <c r="G16" s="6"/>
      <c r="H16" s="1" t="s">
        <v>30</v>
      </c>
      <c r="I16" s="4"/>
    </row>
    <row r="17" spans="1:9" x14ac:dyDescent="0.25">
      <c r="A17" s="3">
        <v>43998</v>
      </c>
      <c r="B17" s="1" t="s">
        <v>27</v>
      </c>
      <c r="C17" s="1" t="s">
        <v>15</v>
      </c>
      <c r="D17" s="5">
        <v>358.45</v>
      </c>
      <c r="E17" s="3">
        <f>Tableau1[[#This Row],[Date]]+30</f>
        <v>44028</v>
      </c>
      <c r="F17" s="6" t="str">
        <f ca="1">IF(TODAY()-Tableau1[[#This Row],[Echeance]]&lt;0, "Le paiement est du dans "&amp;ABS(TODAY()-Tableau1[[#This Row],[Echeance]])&amp;" jours.",IF(TODAY()-Tableau1[[#This Row],[Echeance]]&gt;0, "Le paiement est en retard de "&amp;TODAY()-Tableau1[[#This Row],[Echeance]]&amp;" jours.",))</f>
        <v>Le paiement est du dans 3 jours.</v>
      </c>
      <c r="G17" s="6"/>
      <c r="H17" s="1" t="s">
        <v>31</v>
      </c>
      <c r="I17" s="4"/>
    </row>
    <row r="18" spans="1:9" x14ac:dyDescent="0.25">
      <c r="A18" s="3">
        <v>43999</v>
      </c>
      <c r="B18" s="1" t="s">
        <v>28</v>
      </c>
      <c r="C18" s="1" t="s">
        <v>22</v>
      </c>
      <c r="D18" s="5">
        <v>58.97</v>
      </c>
      <c r="E18" s="3">
        <f>Tableau1[[#This Row],[Date]]+30</f>
        <v>44029</v>
      </c>
      <c r="F18" s="6" t="str">
        <f ca="1">IF(TODAY()-Tableau1[[#This Row],[Echeance]]&lt;0, "Le paiement est du dans "&amp;ABS(TODAY()-Tableau1[[#This Row],[Echeance]])&amp;" jours.",IF(TODAY()-Tableau1[[#This Row],[Echeance]]&gt;0, "Le paiement est en retard de "&amp;TODAY()-Tableau1[[#This Row],[Echeance]]&amp;" jours.",))</f>
        <v>Le paiement est du dans 4 jours.</v>
      </c>
      <c r="G18" s="6"/>
      <c r="H18" s="1" t="s">
        <v>30</v>
      </c>
      <c r="I18" s="4"/>
    </row>
    <row r="19" spans="1:9" x14ac:dyDescent="0.25">
      <c r="A19" s="3">
        <v>44006</v>
      </c>
      <c r="B19" s="1" t="s">
        <v>26</v>
      </c>
      <c r="C19" s="1" t="s">
        <v>16</v>
      </c>
      <c r="D19" s="5">
        <v>12.36</v>
      </c>
      <c r="E19" s="3">
        <f>Tableau1[[#This Row],[Date]]+30</f>
        <v>44036</v>
      </c>
      <c r="F19" s="6" t="str">
        <f ca="1">IF(TODAY()-Tableau1[[#This Row],[Echeance]]&lt;0, "Le paiement est du dans "&amp;ABS(TODAY()-Tableau1[[#This Row],[Echeance]])&amp;" jours.",IF(TODAY()-Tableau1[[#This Row],[Echeance]]&gt;0, "Le paiement est en retard de "&amp;TODAY()-Tableau1[[#This Row],[Echeance]]&amp;" jours.",))</f>
        <v>Le paiement est du dans 11 jours.</v>
      </c>
      <c r="G19" s="6"/>
      <c r="H19" s="1" t="s">
        <v>31</v>
      </c>
      <c r="I19" s="4"/>
    </row>
    <row r="20" spans="1:9" x14ac:dyDescent="0.25">
      <c r="A20" s="3">
        <v>44008</v>
      </c>
      <c r="B20" s="1" t="s">
        <v>27</v>
      </c>
      <c r="C20" s="1" t="s">
        <v>24</v>
      </c>
      <c r="D20" s="5">
        <v>568.78</v>
      </c>
      <c r="E20" s="3">
        <f>Tableau1[[#This Row],[Date]]+30</f>
        <v>44038</v>
      </c>
      <c r="F20" s="6" t="str">
        <f ca="1">IF(TODAY()-Tableau1[[#This Row],[Echeance]]&lt;0, "Le paiement est du dans "&amp;ABS(TODAY()-Tableau1[[#This Row],[Echeance]])&amp;" jours.",IF(TODAY()-Tableau1[[#This Row],[Echeance]]&gt;0, "Le paiement est en retard de "&amp;TODAY()-Tableau1[[#This Row],[Echeance]]&amp;" jours.",))</f>
        <v>Le paiement est du dans 13 jours.</v>
      </c>
      <c r="G20" s="6"/>
      <c r="H20" s="1" t="s">
        <v>31</v>
      </c>
      <c r="I20" s="4"/>
    </row>
    <row r="21" spans="1:9" x14ac:dyDescent="0.25">
      <c r="A21" s="3">
        <v>44012</v>
      </c>
      <c r="B21" s="1" t="s">
        <v>27</v>
      </c>
      <c r="C21" s="1" t="s">
        <v>21</v>
      </c>
      <c r="D21" s="5">
        <v>423</v>
      </c>
      <c r="E21" s="3">
        <f>Tableau1[[#This Row],[Date]]+30</f>
        <v>44042</v>
      </c>
      <c r="F21" s="6" t="str">
        <f ca="1">IF(TODAY()-Tableau1[[#This Row],[Echeance]]&lt;0, "Le paiement est du dans "&amp;ABS(TODAY()-Tableau1[[#This Row],[Echeance]])&amp;" jours.",IF(TODAY()-Tableau1[[#This Row],[Echeance]]&gt;0, "Le paiement est en retard de "&amp;TODAY()-Tableau1[[#This Row],[Echeance]]&amp;" jours.",))</f>
        <v>Le paiement est du dans 17 jours.</v>
      </c>
      <c r="G21" s="6"/>
      <c r="H21" s="1" t="s">
        <v>29</v>
      </c>
      <c r="I21" s="4"/>
    </row>
    <row r="22" spans="1:9" x14ac:dyDescent="0.25">
      <c r="A22" s="1" t="s">
        <v>6</v>
      </c>
      <c r="B22" s="1"/>
      <c r="C22" s="1">
        <f>SUBTOTAL(103,Tableau1['# Facture])</f>
        <v>17</v>
      </c>
      <c r="D22" s="5">
        <f>SUBTOTAL(109,Tableau1[Montant])</f>
        <v>3876.13</v>
      </c>
      <c r="E22" s="1"/>
      <c r="F22" s="1"/>
      <c r="G22" s="1"/>
      <c r="H22" s="1"/>
      <c r="I22" s="4"/>
    </row>
  </sheetData>
  <phoneticPr fontId="2" type="noConversion"/>
  <conditionalFormatting sqref="A5:I21">
    <cfRule type="expression" dxfId="21" priority="1">
      <formula>COUNTIF($F5,"*du*")</formula>
    </cfRule>
    <cfRule type="expression" dxfId="20" priority="2">
      <formula>COUNTIF($F5,"*retard*")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Donnees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LAVALLEZ Pascal</cp:lastModifiedBy>
  <dcterms:created xsi:type="dcterms:W3CDTF">2020-07-13T10:10:29Z</dcterms:created>
  <dcterms:modified xsi:type="dcterms:W3CDTF">2020-07-13T14:52:30Z</dcterms:modified>
</cp:coreProperties>
</file>