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externalReferences>
    <externalReference r:id="rId2"/>
  </externalReferences>
  <definedNames>
    <definedName name="MABASE">Feuil1!$A$6:$I$132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O4" i="1"/>
  <c r="N4" i="1"/>
  <c r="M4" i="1"/>
  <c r="L10" i="1"/>
  <c r="O10" i="1" s="1"/>
  <c r="P10" i="1" l="1"/>
  <c r="M10" i="1"/>
  <c r="N10" i="1"/>
  <c r="I15" i="1"/>
  <c r="H15" i="1"/>
  <c r="G15" i="1"/>
  <c r="F15" i="1"/>
  <c r="E15" i="1"/>
  <c r="D15" i="1"/>
  <c r="C15" i="1"/>
  <c r="B15" i="1"/>
  <c r="I14" i="1"/>
  <c r="H14" i="1"/>
  <c r="G14" i="1"/>
  <c r="F14" i="1"/>
  <c r="E14" i="1"/>
  <c r="D14" i="1"/>
  <c r="C14" i="1"/>
  <c r="B14" i="1"/>
  <c r="I13" i="1"/>
  <c r="H13" i="1"/>
  <c r="G13" i="1"/>
  <c r="F13" i="1"/>
  <c r="E13" i="1"/>
  <c r="D13" i="1"/>
  <c r="C13" i="1"/>
  <c r="B13" i="1"/>
  <c r="I12" i="1"/>
  <c r="H12" i="1"/>
  <c r="G12" i="1"/>
  <c r="F12" i="1"/>
  <c r="E12" i="1"/>
  <c r="D12" i="1"/>
  <c r="C12" i="1"/>
  <c r="B12" i="1"/>
  <c r="I11" i="1"/>
  <c r="H11" i="1"/>
  <c r="G11" i="1"/>
  <c r="F11" i="1"/>
  <c r="E11" i="1"/>
  <c r="D11" i="1"/>
  <c r="C11" i="1"/>
  <c r="B11" i="1"/>
  <c r="I10" i="1"/>
  <c r="H10" i="1"/>
  <c r="G10" i="1"/>
  <c r="F10" i="1"/>
  <c r="E10" i="1"/>
  <c r="D10" i="1"/>
  <c r="C10" i="1"/>
  <c r="B10" i="1"/>
  <c r="I9" i="1"/>
  <c r="H9" i="1"/>
  <c r="G9" i="1"/>
  <c r="F9" i="1"/>
  <c r="E9" i="1"/>
  <c r="D9" i="1"/>
  <c r="C9" i="1"/>
  <c r="B9" i="1"/>
  <c r="I8" i="1"/>
  <c r="H8" i="1"/>
  <c r="G8" i="1"/>
  <c r="F8" i="1"/>
  <c r="E8" i="1"/>
  <c r="D8" i="1"/>
  <c r="C8" i="1"/>
  <c r="B8" i="1"/>
  <c r="I7" i="1"/>
  <c r="H7" i="1"/>
  <c r="G7" i="1"/>
  <c r="F7" i="1"/>
  <c r="E7" i="1"/>
  <c r="D7" i="1"/>
  <c r="C7" i="1"/>
  <c r="B7" i="1"/>
  <c r="I6" i="1"/>
  <c r="H6" i="1"/>
  <c r="G6" i="1"/>
  <c r="F6" i="1"/>
  <c r="E6" i="1"/>
  <c r="D6" i="1"/>
  <c r="C6" i="1"/>
  <c r="B6" i="1"/>
</calcChain>
</file>

<file path=xl/sharedStrings.xml><?xml version="1.0" encoding="utf-8"?>
<sst xmlns="http://schemas.openxmlformats.org/spreadsheetml/2006/main" count="25" uniqueCount="15">
  <si>
    <t>Année</t>
  </si>
  <si>
    <t>Nom site</t>
  </si>
  <si>
    <t>Conso</t>
  </si>
  <si>
    <t>Prix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</si>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</sst>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2" xfId="0" applyFill="1" applyBorder="1"/>
    <xf numFmtId="0" fontId="0" fillId="0" borderId="1" xfId="0" applyBorder="1"/>
    <xf numFmtId="4" fontId="1" fillId="3" borderId="1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ement.roussilat/Desktop/Argenton/Synth&#232;se%20pluriannuel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2018"/>
      <sheetName val="2019"/>
      <sheetName val="2020"/>
      <sheetName val="Armoire"/>
      <sheetName val="Recherche"/>
      <sheetName val="Synthèse"/>
    </sheetNames>
    <sheetDataSet>
      <sheetData sheetId="0">
        <row r="7">
          <cell r="S7">
            <v>16813</v>
          </cell>
          <cell r="T7">
            <v>2255.7399999999998</v>
          </cell>
        </row>
        <row r="8">
          <cell r="S8">
            <v>24488</v>
          </cell>
          <cell r="T8">
            <v>3679.6600000000003</v>
          </cell>
        </row>
        <row r="9">
          <cell r="S9">
            <v>23668</v>
          </cell>
          <cell r="T9">
            <v>3267.48</v>
          </cell>
        </row>
        <row r="10">
          <cell r="S10">
            <v>30555</v>
          </cell>
          <cell r="T10">
            <v>4098.99</v>
          </cell>
        </row>
        <row r="11">
          <cell r="S11">
            <v>6655</v>
          </cell>
          <cell r="T11">
            <v>823.14</v>
          </cell>
        </row>
        <row r="12">
          <cell r="S12">
            <v>377</v>
          </cell>
          <cell r="T12">
            <v>70.56</v>
          </cell>
        </row>
        <row r="13">
          <cell r="S13">
            <v>14613</v>
          </cell>
          <cell r="T13">
            <v>2553.84</v>
          </cell>
        </row>
        <row r="14">
          <cell r="S14">
            <v>8077</v>
          </cell>
          <cell r="T14">
            <v>1135.29</v>
          </cell>
        </row>
        <row r="15">
          <cell r="S15">
            <v>27722</v>
          </cell>
          <cell r="T15">
            <v>4649.5200000000004</v>
          </cell>
        </row>
        <row r="16">
          <cell r="S16">
            <v>5785</v>
          </cell>
          <cell r="T16">
            <v>961.41</v>
          </cell>
        </row>
      </sheetData>
      <sheetData sheetId="1">
        <row r="7">
          <cell r="S7">
            <v>16516</v>
          </cell>
          <cell r="T7">
            <v>2260.4300000000003</v>
          </cell>
        </row>
        <row r="8">
          <cell r="S8">
            <v>25480</v>
          </cell>
          <cell r="T8">
            <v>3543.5499999999993</v>
          </cell>
        </row>
        <row r="9">
          <cell r="S9">
            <v>22720</v>
          </cell>
          <cell r="T9">
            <v>3218.7599999999993</v>
          </cell>
        </row>
        <row r="10">
          <cell r="S10">
            <v>29346</v>
          </cell>
          <cell r="T10">
            <v>4031.5899999999997</v>
          </cell>
        </row>
        <row r="11">
          <cell r="S11">
            <v>3330</v>
          </cell>
          <cell r="T11">
            <v>502.16999999999996</v>
          </cell>
        </row>
        <row r="12">
          <cell r="S12">
            <v>171</v>
          </cell>
          <cell r="T12">
            <v>49.759999999999991</v>
          </cell>
        </row>
        <row r="13">
          <cell r="S13">
            <v>16262</v>
          </cell>
          <cell r="T13">
            <v>2487.2000000000003</v>
          </cell>
        </row>
        <row r="14">
          <cell r="S14">
            <v>8473</v>
          </cell>
          <cell r="T14">
            <v>1200.8999999999999</v>
          </cell>
        </row>
        <row r="15">
          <cell r="S15">
            <v>29341</v>
          </cell>
          <cell r="T15">
            <v>4941.41</v>
          </cell>
        </row>
        <row r="16">
          <cell r="S16">
            <v>5629</v>
          </cell>
          <cell r="T16">
            <v>966.39</v>
          </cell>
        </row>
      </sheetData>
      <sheetData sheetId="2">
        <row r="7">
          <cell r="S7">
            <v>17502</v>
          </cell>
          <cell r="T7">
            <v>2452.1099999999997</v>
          </cell>
        </row>
        <row r="8">
          <cell r="S8">
            <v>25280</v>
          </cell>
          <cell r="T8">
            <v>3642.35</v>
          </cell>
        </row>
        <row r="9">
          <cell r="S9">
            <v>23065</v>
          </cell>
          <cell r="T9">
            <v>3317.91</v>
          </cell>
        </row>
        <row r="10">
          <cell r="S10">
            <v>30028</v>
          </cell>
          <cell r="T10">
            <v>4216</v>
          </cell>
        </row>
        <row r="11">
          <cell r="S11">
            <v>6507</v>
          </cell>
          <cell r="T11">
            <v>941.32000000000016</v>
          </cell>
        </row>
        <row r="12">
          <cell r="S12">
            <v>235</v>
          </cell>
          <cell r="T12">
            <v>57.379999999999995</v>
          </cell>
        </row>
        <row r="13">
          <cell r="S13">
            <v>20090</v>
          </cell>
          <cell r="T13">
            <v>2959.9700000000003</v>
          </cell>
        </row>
        <row r="14">
          <cell r="S14">
            <v>9911</v>
          </cell>
          <cell r="T14">
            <v>1405.03</v>
          </cell>
        </row>
        <row r="15">
          <cell r="S15">
            <v>29465</v>
          </cell>
          <cell r="T15">
            <v>4966.01</v>
          </cell>
        </row>
        <row r="16">
          <cell r="S16">
            <v>2748</v>
          </cell>
          <cell r="T16">
            <v>651.71</v>
          </cell>
        </row>
      </sheetData>
      <sheetData sheetId="3">
        <row r="7">
          <cell r="S7">
            <v>10947</v>
          </cell>
          <cell r="T7">
            <v>1617.55</v>
          </cell>
        </row>
        <row r="8">
          <cell r="S8">
            <v>14796</v>
          </cell>
          <cell r="T8">
            <v>2222.27</v>
          </cell>
        </row>
        <row r="9">
          <cell r="S9">
            <v>11233</v>
          </cell>
          <cell r="T9">
            <v>1656.87</v>
          </cell>
        </row>
        <row r="10">
          <cell r="S10">
            <v>16152</v>
          </cell>
          <cell r="T10">
            <v>2349.7000000000003</v>
          </cell>
        </row>
        <row r="11">
          <cell r="S11">
            <v>3955</v>
          </cell>
          <cell r="T11">
            <v>580.77</v>
          </cell>
        </row>
        <row r="12">
          <cell r="S12">
            <v>175</v>
          </cell>
          <cell r="T12">
            <v>37.01</v>
          </cell>
        </row>
        <row r="13">
          <cell r="S13">
            <v>9131</v>
          </cell>
          <cell r="T13">
            <v>1354.0399999999997</v>
          </cell>
        </row>
        <row r="14">
          <cell r="S14">
            <v>5731</v>
          </cell>
          <cell r="T14">
            <v>827.7299999999999</v>
          </cell>
        </row>
        <row r="15">
          <cell r="S15">
            <v>17951</v>
          </cell>
          <cell r="T15">
            <v>2690.17</v>
          </cell>
        </row>
        <row r="16">
          <cell r="S16">
            <v>4676</v>
          </cell>
          <cell r="T16">
            <v>735.3599999999999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5"/>
  <sheetViews>
    <sheetView tabSelected="1" workbookViewId="0">
      <selection activeCell="M23" sqref="M23"/>
    </sheetView>
  </sheetViews>
  <sheetFormatPr baseColWidth="10" defaultRowHeight="15" x14ac:dyDescent="0.25"/>
  <sheetData>
    <row r="2" spans="1:16" x14ac:dyDescent="0.25">
      <c r="L2" s="6" t="s">
        <v>2</v>
      </c>
      <c r="M2" s="6"/>
      <c r="N2" s="6"/>
      <c r="O2" s="6"/>
      <c r="P2" s="6"/>
    </row>
    <row r="3" spans="1:16" x14ac:dyDescent="0.25">
      <c r="B3" s="7" t="s">
        <v>0</v>
      </c>
      <c r="C3" s="7"/>
      <c r="D3" s="7"/>
      <c r="E3" s="7"/>
      <c r="F3" s="7"/>
      <c r="G3" s="7"/>
      <c r="H3" s="7"/>
      <c r="I3" s="7"/>
      <c r="L3" t="s">
        <v>14</v>
      </c>
      <c r="M3">
        <v>2017</v>
      </c>
      <c r="N3">
        <v>2018</v>
      </c>
      <c r="O3">
        <v>2019</v>
      </c>
      <c r="P3">
        <v>2020</v>
      </c>
    </row>
    <row r="4" spans="1:16" x14ac:dyDescent="0.25">
      <c r="B4" s="7">
        <v>2017</v>
      </c>
      <c r="C4" s="7"/>
      <c r="D4" s="7">
        <v>2018</v>
      </c>
      <c r="E4" s="7"/>
      <c r="F4" s="7">
        <v>2019</v>
      </c>
      <c r="G4" s="7"/>
      <c r="H4" s="7">
        <v>2020</v>
      </c>
      <c r="I4" s="7"/>
      <c r="L4" t="s">
        <v>4</v>
      </c>
      <c r="M4">
        <f>VLOOKUP($L$4,MABASE,2,FALSE)</f>
        <v>16813</v>
      </c>
      <c r="N4">
        <f>VLOOKUP($L$4,MABASE,4,FALSE)</f>
        <v>16516</v>
      </c>
      <c r="O4">
        <f>VLOOKUP($L$4,MABASE,6,FALSE)</f>
        <v>17502</v>
      </c>
      <c r="P4">
        <f>VLOOKUP($L$4,MABASE,8,FALSE)</f>
        <v>10947</v>
      </c>
    </row>
    <row r="5" spans="1:16" x14ac:dyDescent="0.25">
      <c r="A5" s="1" t="s">
        <v>1</v>
      </c>
      <c r="B5" s="2" t="s">
        <v>2</v>
      </c>
      <c r="C5" s="2" t="s">
        <v>3</v>
      </c>
      <c r="D5" s="2" t="s">
        <v>2</v>
      </c>
      <c r="E5" s="2" t="s">
        <v>3</v>
      </c>
      <c r="F5" s="2" t="s">
        <v>2</v>
      </c>
      <c r="G5" s="2" t="s">
        <v>3</v>
      </c>
      <c r="H5" s="2" t="s">
        <v>2</v>
      </c>
      <c r="I5" s="2" t="s">
        <v>3</v>
      </c>
    </row>
    <row r="6" spans="1:16" x14ac:dyDescent="0.25">
      <c r="A6" s="3" t="s">
        <v>4</v>
      </c>
      <c r="B6" s="4">
        <f>'[1]2017'!S7</f>
        <v>16813</v>
      </c>
      <c r="C6" s="5">
        <f>'[1]2017'!T7</f>
        <v>2255.7399999999998</v>
      </c>
      <c r="D6" s="4">
        <f>'[1]2018'!S7</f>
        <v>16516</v>
      </c>
      <c r="E6" s="5">
        <f>'[1]2018'!T7</f>
        <v>2260.4300000000003</v>
      </c>
      <c r="F6" s="4">
        <f>'[1]2019'!S7</f>
        <v>17502</v>
      </c>
      <c r="G6" s="5">
        <f>'[1]2019'!T7</f>
        <v>2452.1099999999997</v>
      </c>
      <c r="H6" s="4">
        <f>'[1]2020'!S7</f>
        <v>10947</v>
      </c>
      <c r="I6" s="5">
        <f>'[1]2020'!T7</f>
        <v>1617.55</v>
      </c>
    </row>
    <row r="7" spans="1:16" x14ac:dyDescent="0.25">
      <c r="A7" s="3" t="s">
        <v>5</v>
      </c>
      <c r="B7" s="4">
        <f>'[1]2017'!S8</f>
        <v>24488</v>
      </c>
      <c r="C7" s="5">
        <f>'[1]2017'!T8</f>
        <v>3679.6600000000003</v>
      </c>
      <c r="D7" s="4">
        <f>'[1]2018'!S8</f>
        <v>25480</v>
      </c>
      <c r="E7" s="5">
        <f>'[1]2018'!T8</f>
        <v>3543.5499999999993</v>
      </c>
      <c r="F7" s="4">
        <f>'[1]2019'!S8</f>
        <v>25280</v>
      </c>
      <c r="G7" s="5">
        <f>'[1]2019'!T8</f>
        <v>3642.35</v>
      </c>
      <c r="H7" s="4">
        <f>'[1]2020'!S8</f>
        <v>14796</v>
      </c>
      <c r="I7" s="5">
        <f>'[1]2020'!T8</f>
        <v>2222.27</v>
      </c>
    </row>
    <row r="8" spans="1:16" x14ac:dyDescent="0.25">
      <c r="A8" s="3" t="s">
        <v>6</v>
      </c>
      <c r="B8" s="4">
        <f>'[1]2017'!S9</f>
        <v>23668</v>
      </c>
      <c r="C8" s="5">
        <f>'[1]2017'!T9</f>
        <v>3267.48</v>
      </c>
      <c r="D8" s="4">
        <f>'[1]2018'!S9</f>
        <v>22720</v>
      </c>
      <c r="E8" s="5">
        <f>'[1]2018'!T9</f>
        <v>3218.7599999999993</v>
      </c>
      <c r="F8" s="4">
        <f>'[1]2019'!S9</f>
        <v>23065</v>
      </c>
      <c r="G8" s="5">
        <f>'[1]2019'!T9</f>
        <v>3317.91</v>
      </c>
      <c r="H8" s="4">
        <f>'[1]2020'!S9</f>
        <v>11233</v>
      </c>
      <c r="I8" s="5">
        <f>'[1]2020'!T9</f>
        <v>1656.87</v>
      </c>
      <c r="L8" s="6" t="s">
        <v>3</v>
      </c>
      <c r="M8" s="6"/>
      <c r="N8" s="6"/>
      <c r="O8" s="6"/>
      <c r="P8" s="6"/>
    </row>
    <row r="9" spans="1:16" x14ac:dyDescent="0.25">
      <c r="A9" s="3" t="s">
        <v>7</v>
      </c>
      <c r="B9" s="4">
        <f>'[1]2017'!S10</f>
        <v>30555</v>
      </c>
      <c r="C9" s="5">
        <f>'[1]2017'!T10</f>
        <v>4098.99</v>
      </c>
      <c r="D9" s="4">
        <f>'[1]2018'!S10</f>
        <v>29346</v>
      </c>
      <c r="E9" s="5">
        <f>'[1]2018'!T10</f>
        <v>4031.5899999999997</v>
      </c>
      <c r="F9" s="4">
        <f>'[1]2019'!S10</f>
        <v>30028</v>
      </c>
      <c r="G9" s="5">
        <f>'[1]2019'!T10</f>
        <v>4216</v>
      </c>
      <c r="H9" s="4">
        <f>'[1]2020'!S10</f>
        <v>16152</v>
      </c>
      <c r="I9" s="5">
        <f>'[1]2020'!T10</f>
        <v>2349.7000000000003</v>
      </c>
      <c r="L9" t="s">
        <v>14</v>
      </c>
      <c r="M9">
        <v>2017</v>
      </c>
      <c r="N9">
        <v>2018</v>
      </c>
      <c r="O9">
        <v>2019</v>
      </c>
      <c r="P9">
        <v>2020</v>
      </c>
    </row>
    <row r="10" spans="1:16" x14ac:dyDescent="0.25">
      <c r="A10" s="3" t="s">
        <v>8</v>
      </c>
      <c r="B10" s="4">
        <f>'[1]2017'!S11</f>
        <v>6655</v>
      </c>
      <c r="C10" s="5">
        <f>'[1]2017'!T11</f>
        <v>823.14</v>
      </c>
      <c r="D10" s="4">
        <f>'[1]2018'!S11</f>
        <v>3330</v>
      </c>
      <c r="E10" s="5">
        <f>'[1]2018'!T11</f>
        <v>502.16999999999996</v>
      </c>
      <c r="F10" s="4">
        <f>'[1]2019'!S11</f>
        <v>6507</v>
      </c>
      <c r="G10" s="5">
        <f>'[1]2019'!T11</f>
        <v>941.32000000000016</v>
      </c>
      <c r="H10" s="4">
        <f>'[1]2020'!S11</f>
        <v>3955</v>
      </c>
      <c r="I10" s="5">
        <f>'[1]2020'!T11</f>
        <v>580.77</v>
      </c>
      <c r="L10" t="str">
        <f>L4</f>
        <v>AA</v>
      </c>
      <c r="M10">
        <f>VLOOKUP($L$10,MABASE,3,FALSE)</f>
        <v>2255.7399999999998</v>
      </c>
      <c r="N10">
        <f>VLOOKUP($L$10,MABASE,5,FALSE)</f>
        <v>2260.4300000000003</v>
      </c>
      <c r="O10">
        <f>VLOOKUP($L$10,MABASE,7,FALSE)</f>
        <v>2452.1099999999997</v>
      </c>
      <c r="P10">
        <f>VLOOKUP($L$10,MABASE,9,FALSE)</f>
        <v>1617.55</v>
      </c>
    </row>
    <row r="11" spans="1:16" x14ac:dyDescent="0.25">
      <c r="A11" s="3" t="s">
        <v>9</v>
      </c>
      <c r="B11" s="4">
        <f>'[1]2017'!S12</f>
        <v>377</v>
      </c>
      <c r="C11" s="5">
        <f>'[1]2017'!T12</f>
        <v>70.56</v>
      </c>
      <c r="D11" s="4">
        <f>'[1]2018'!S12</f>
        <v>171</v>
      </c>
      <c r="E11" s="5">
        <f>'[1]2018'!T12</f>
        <v>49.759999999999991</v>
      </c>
      <c r="F11" s="4">
        <f>'[1]2019'!S12</f>
        <v>235</v>
      </c>
      <c r="G11" s="5">
        <f>'[1]2019'!T12</f>
        <v>57.379999999999995</v>
      </c>
      <c r="H11" s="4">
        <f>'[1]2020'!S12</f>
        <v>175</v>
      </c>
      <c r="I11" s="5">
        <f>'[1]2020'!T12</f>
        <v>37.01</v>
      </c>
    </row>
    <row r="12" spans="1:16" x14ac:dyDescent="0.25">
      <c r="A12" s="3" t="s">
        <v>10</v>
      </c>
      <c r="B12" s="4">
        <f>'[1]2017'!S13</f>
        <v>14613</v>
      </c>
      <c r="C12" s="5">
        <f>'[1]2017'!T13</f>
        <v>2553.84</v>
      </c>
      <c r="D12" s="4">
        <f>'[1]2018'!S13</f>
        <v>16262</v>
      </c>
      <c r="E12" s="5">
        <f>'[1]2018'!T13</f>
        <v>2487.2000000000003</v>
      </c>
      <c r="F12" s="4">
        <f>'[1]2019'!S13</f>
        <v>20090</v>
      </c>
      <c r="G12" s="5">
        <f>'[1]2019'!T13</f>
        <v>2959.9700000000003</v>
      </c>
      <c r="H12" s="4">
        <f>'[1]2020'!S13</f>
        <v>9131</v>
      </c>
      <c r="I12" s="5">
        <f>'[1]2020'!T13</f>
        <v>1354.0399999999997</v>
      </c>
    </row>
    <row r="13" spans="1:16" x14ac:dyDescent="0.25">
      <c r="A13" s="3" t="s">
        <v>11</v>
      </c>
      <c r="B13" s="4">
        <f>'[1]2017'!S14</f>
        <v>8077</v>
      </c>
      <c r="C13" s="5">
        <f>'[1]2017'!T14</f>
        <v>1135.29</v>
      </c>
      <c r="D13" s="4">
        <f>'[1]2018'!S14</f>
        <v>8473</v>
      </c>
      <c r="E13" s="5">
        <f>'[1]2018'!T14</f>
        <v>1200.8999999999999</v>
      </c>
      <c r="F13" s="4">
        <f>'[1]2019'!S14</f>
        <v>9911</v>
      </c>
      <c r="G13" s="5">
        <f>'[1]2019'!T14</f>
        <v>1405.03</v>
      </c>
      <c r="H13" s="4">
        <f>'[1]2020'!S14</f>
        <v>5731</v>
      </c>
      <c r="I13" s="5">
        <f>'[1]2020'!T14</f>
        <v>827.7299999999999</v>
      </c>
    </row>
    <row r="14" spans="1:16" x14ac:dyDescent="0.25">
      <c r="A14" s="3" t="s">
        <v>12</v>
      </c>
      <c r="B14" s="4">
        <f>'[1]2017'!S15</f>
        <v>27722</v>
      </c>
      <c r="C14" s="5">
        <f>'[1]2017'!T15</f>
        <v>4649.5200000000004</v>
      </c>
      <c r="D14" s="4">
        <f>'[1]2018'!S15</f>
        <v>29341</v>
      </c>
      <c r="E14" s="5">
        <f>'[1]2018'!T15</f>
        <v>4941.41</v>
      </c>
      <c r="F14" s="4">
        <f>'[1]2019'!S15</f>
        <v>29465</v>
      </c>
      <c r="G14" s="5">
        <f>'[1]2019'!T15</f>
        <v>4966.01</v>
      </c>
      <c r="H14" s="4">
        <f>'[1]2020'!S15</f>
        <v>17951</v>
      </c>
      <c r="I14" s="5">
        <f>'[1]2020'!T15</f>
        <v>2690.17</v>
      </c>
    </row>
    <row r="15" spans="1:16" x14ac:dyDescent="0.25">
      <c r="A15" s="3" t="s">
        <v>13</v>
      </c>
      <c r="B15" s="4">
        <f>'[1]2017'!S16</f>
        <v>5785</v>
      </c>
      <c r="C15" s="5">
        <f>'[1]2017'!T16</f>
        <v>961.41</v>
      </c>
      <c r="D15" s="4">
        <f>'[1]2018'!S16</f>
        <v>5629</v>
      </c>
      <c r="E15" s="5">
        <f>'[1]2018'!T16</f>
        <v>966.39</v>
      </c>
      <c r="F15" s="4">
        <f>'[1]2019'!S16</f>
        <v>2748</v>
      </c>
      <c r="G15" s="5">
        <f>'[1]2019'!T16</f>
        <v>651.71</v>
      </c>
      <c r="H15" s="4">
        <f>'[1]2020'!S16</f>
        <v>4676</v>
      </c>
      <c r="I15" s="5">
        <f>'[1]2020'!T16</f>
        <v>735.3599999999999</v>
      </c>
    </row>
  </sheetData>
  <mergeCells count="7">
    <mergeCell ref="L2:P2"/>
    <mergeCell ref="L8:P8"/>
    <mergeCell ref="B3:I3"/>
    <mergeCell ref="B4:C4"/>
    <mergeCell ref="D4:E4"/>
    <mergeCell ref="F4:G4"/>
    <mergeCell ref="H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MABASE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LAVALLEZ Pascal</cp:lastModifiedBy>
  <dcterms:created xsi:type="dcterms:W3CDTF">2020-05-26T08:40:43Z</dcterms:created>
  <dcterms:modified xsi:type="dcterms:W3CDTF">2020-05-26T08:57:09Z</dcterms:modified>
</cp:coreProperties>
</file>