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 (2)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2" l="1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4" i="2"/>
  <c r="D4" i="2" l="1"/>
  <c r="E4" i="2" s="1"/>
  <c r="D5" i="2"/>
  <c r="E5" i="2" s="1"/>
  <c r="D6" i="2"/>
  <c r="E6" i="2"/>
  <c r="D7" i="2"/>
  <c r="E7" i="2" s="1"/>
  <c r="D8" i="2"/>
  <c r="E8" i="2"/>
  <c r="D9" i="2"/>
  <c r="E9" i="2" s="1"/>
  <c r="D10" i="2"/>
  <c r="E10" i="2"/>
  <c r="D11" i="2"/>
  <c r="E11" i="2"/>
  <c r="D12" i="2"/>
  <c r="E12" i="2" s="1"/>
  <c r="D13" i="2"/>
  <c r="E13" i="2" s="1"/>
  <c r="D14" i="2"/>
  <c r="E14" i="2"/>
  <c r="D15" i="2"/>
  <c r="E15" i="2" s="1"/>
  <c r="D16" i="2"/>
  <c r="E16" i="2"/>
  <c r="D17" i="2"/>
  <c r="E17" i="2" s="1"/>
  <c r="D18" i="2"/>
  <c r="E18" i="2"/>
  <c r="D19" i="2"/>
  <c r="E19" i="2"/>
  <c r="D20" i="2"/>
  <c r="E20" i="2" s="1"/>
  <c r="D21" i="2"/>
  <c r="E21" i="2" s="1"/>
  <c r="D22" i="2"/>
  <c r="E22" i="2"/>
  <c r="D23" i="2"/>
  <c r="E23" i="2" s="1"/>
  <c r="D24" i="2"/>
  <c r="E24" i="2" s="1"/>
  <c r="D25" i="2"/>
  <c r="E25" i="2" s="1"/>
  <c r="D26" i="2"/>
  <c r="E26" i="2"/>
  <c r="D27" i="2"/>
  <c r="E27" i="2"/>
  <c r="D28" i="2"/>
  <c r="E28" i="2" s="1"/>
  <c r="D29" i="2"/>
  <c r="E29" i="2" s="1"/>
  <c r="D30" i="2"/>
  <c r="E30" i="2"/>
  <c r="D31" i="2"/>
  <c r="E31" i="2" s="1"/>
</calcChain>
</file>

<file path=xl/sharedStrings.xml><?xml version="1.0" encoding="utf-8"?>
<sst xmlns="http://schemas.openxmlformats.org/spreadsheetml/2006/main" count="12" uniqueCount="11">
  <si>
    <t>(en LOG)</t>
  </si>
  <si>
    <t>(en eq.bact./ml)</t>
  </si>
  <si>
    <t>(en pgATP/ml)</t>
  </si>
  <si>
    <t>(en RLU)</t>
  </si>
  <si>
    <t>(en ml)</t>
  </si>
  <si>
    <t>Flore totale</t>
  </si>
  <si>
    <t xml:space="preserve">Quantité d'ATP </t>
  </si>
  <si>
    <t>Résultats de la mesure</t>
  </si>
  <si>
    <t>Valeur R2</t>
  </si>
  <si>
    <t>Valeur R1</t>
  </si>
  <si>
    <t xml:space="preserve">Volume filtré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</si>
</sst>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31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3" fontId="3" fillId="0" borderId="1" xfId="1" applyNumberFormat="1" applyFont="1" applyBorder="1" applyAlignment="1">
      <alignment horizontal="center" vertical="center"/>
    </xf>
    <xf numFmtId="4" fontId="3" fillId="0" borderId="1" xfId="1" applyNumberFormat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3" fontId="3" fillId="0" borderId="4" xfId="1" applyNumberFormat="1" applyFont="1" applyBorder="1" applyAlignment="1">
      <alignment horizontal="center" vertical="center"/>
    </xf>
    <xf numFmtId="4" fontId="3" fillId="0" borderId="4" xfId="1" applyNumberFormat="1" applyFont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3" fontId="3" fillId="0" borderId="7" xfId="1" applyNumberFormat="1" applyFont="1" applyBorder="1" applyAlignment="1">
      <alignment horizontal="center" vertical="center"/>
    </xf>
    <xf numFmtId="4" fontId="3" fillId="0" borderId="7" xfId="1" applyNumberFormat="1" applyFont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40" fontId="3" fillId="0" borderId="7" xfId="1" applyNumberFormat="1" applyFont="1" applyBorder="1" applyAlignment="1">
      <alignment horizontal="center" vertical="center"/>
    </xf>
    <xf numFmtId="4" fontId="2" fillId="0" borderId="9" xfId="1" applyNumberFormat="1" applyFont="1" applyBorder="1" applyAlignment="1">
      <alignment horizontal="center" vertical="center"/>
    </xf>
    <xf numFmtId="3" fontId="3" fillId="0" borderId="10" xfId="1" applyNumberFormat="1" applyFont="1" applyBorder="1" applyAlignment="1">
      <alignment horizontal="center" vertical="center"/>
    </xf>
    <xf numFmtId="4" fontId="3" fillId="0" borderId="10" xfId="1" applyNumberFormat="1" applyFont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1" fontId="4" fillId="0" borderId="3" xfId="1" applyNumberFormat="1" applyFont="1" applyBorder="1" applyAlignment="1">
      <alignment horizontal="center" vertical="center" wrapText="1"/>
    </xf>
    <xf numFmtId="1" fontId="4" fillId="0" borderId="4" xfId="1" applyNumberFormat="1" applyFont="1" applyBorder="1" applyAlignment="1">
      <alignment horizontal="center" vertical="center" wrapText="1"/>
    </xf>
    <xf numFmtId="164" fontId="4" fillId="0" borderId="4" xfId="1" applyNumberFormat="1" applyFont="1" applyBorder="1" applyAlignment="1">
      <alignment horizontal="center" vertical="center" wrapText="1"/>
    </xf>
    <xf numFmtId="1" fontId="4" fillId="0" borderId="5" xfId="1" applyNumberFormat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/>
    </xf>
    <xf numFmtId="1" fontId="5" fillId="0" borderId="15" xfId="1" applyNumberFormat="1" applyFont="1" applyBorder="1" applyAlignment="1">
      <alignment horizontal="center" vertical="center" wrapText="1"/>
    </xf>
    <xf numFmtId="1" fontId="5" fillId="0" borderId="13" xfId="1" applyNumberFormat="1" applyFont="1" applyBorder="1" applyAlignment="1">
      <alignment horizontal="center" vertical="center" wrapText="1"/>
    </xf>
    <xf numFmtId="1" fontId="5" fillId="0" borderId="14" xfId="1" applyNumberFormat="1" applyFont="1" applyBorder="1" applyAlignment="1">
      <alignment horizontal="center" vertical="center" wrapText="1"/>
    </xf>
    <xf numFmtId="1" fontId="5" fillId="0" borderId="12" xfId="1" applyNumberFormat="1" applyFont="1" applyBorder="1" applyAlignment="1">
      <alignment horizontal="center" vertical="center" wrapText="1"/>
    </xf>
    <xf numFmtId="164" fontId="5" fillId="0" borderId="10" xfId="1" applyNumberFormat="1" applyFont="1" applyBorder="1" applyAlignment="1">
      <alignment horizontal="center" vertical="center" wrapText="1"/>
    </xf>
    <xf numFmtId="164" fontId="5" fillId="0" borderId="9" xfId="1" applyNumberFormat="1" applyFont="1" applyBorder="1" applyAlignment="1">
      <alignment horizontal="center" vertical="center" wrapText="1"/>
    </xf>
    <xf numFmtId="1" fontId="5" fillId="0" borderId="7" xfId="1" applyNumberFormat="1" applyFont="1" applyBorder="1" applyAlignment="1">
      <alignment horizontal="center" vertical="center" wrapText="1"/>
    </xf>
    <xf numFmtId="1" fontId="5" fillId="0" borderId="6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B36" sqref="B36"/>
    </sheetView>
  </sheetViews>
  <sheetFormatPr baseColWidth="10" defaultRowHeight="15" x14ac:dyDescent="0.25"/>
  <cols>
    <col min="1" max="1" width="11.28515625" bestFit="1" customWidth="1"/>
    <col min="2" max="3" width="8.42578125" bestFit="1" customWidth="1"/>
    <col min="4" max="4" width="17.42578125" bestFit="1" customWidth="1"/>
    <col min="5" max="6" width="15.5703125" bestFit="1" customWidth="1"/>
  </cols>
  <sheetData>
    <row r="1" spans="1:6" x14ac:dyDescent="0.25">
      <c r="A1" s="24" t="s">
        <v>10</v>
      </c>
      <c r="B1" s="26" t="s">
        <v>9</v>
      </c>
      <c r="C1" s="26" t="s">
        <v>8</v>
      </c>
      <c r="D1" s="28" t="s">
        <v>7</v>
      </c>
      <c r="E1" s="28"/>
      <c r="F1" s="29"/>
    </row>
    <row r="2" spans="1:6" x14ac:dyDescent="0.25">
      <c r="A2" s="25"/>
      <c r="B2" s="27"/>
      <c r="C2" s="27"/>
      <c r="D2" s="23" t="s">
        <v>6</v>
      </c>
      <c r="E2" s="30" t="s">
        <v>5</v>
      </c>
      <c r="F2" s="31"/>
    </row>
    <row r="3" spans="1:6" ht="15.75" thickBot="1" x14ac:dyDescent="0.3">
      <c r="A3" s="22" t="s">
        <v>4</v>
      </c>
      <c r="B3" s="20" t="s">
        <v>3</v>
      </c>
      <c r="C3" s="20" t="s">
        <v>3</v>
      </c>
      <c r="D3" s="21" t="s">
        <v>2</v>
      </c>
      <c r="E3" s="20" t="s">
        <v>1</v>
      </c>
      <c r="F3" s="19" t="s">
        <v>0</v>
      </c>
    </row>
    <row r="4" spans="1:6" ht="15.75" thickBot="1" x14ac:dyDescent="0.3">
      <c r="A4" s="18">
        <v>42</v>
      </c>
      <c r="B4" s="17">
        <v>0</v>
      </c>
      <c r="C4" s="17">
        <v>1012</v>
      </c>
      <c r="D4" s="16" t="str">
        <f t="shared" ref="D4:D31" si="0">IF(OR(ISBLANK(A4),ISBLANK(B4),ISBLANK(C4))," ",IF(OR((C4-B4)&lt;100, AND((C4-B4)&lt;200, B4&lt;=5)),"ERREUR",IF(B4=0,"&lt; " &amp; 1/(C4-1)*1000/A4,B4/(C4-B4)*1000/A4)))</f>
        <v>&lt; 0,0235504686543262</v>
      </c>
      <c r="E4" s="15" t="str">
        <f t="shared" ref="E4:E31" si="1">IF(OR(ISBLANK(A4),ISBLANK(B4),ISBLANK(C4))," ",IF(D4="ERREUR","ERREUR",IF(B4=0,"&lt; "&amp;1/(C4-1)*1000/A4*1000,D4*1000)))</f>
        <v>&lt; 23,5504686543262</v>
      </c>
      <c r="F4" s="14" t="str">
        <f>(IF(OR(ISBLANK(A4),ISBLANK(B4),ISBLANK(C4))," ",IF(D4="ERREUR","ERREUR",IF(B4=0,"&lt; "&amp;ROUND(LOG(1/(C4-1)*1000/A4*1000),2),ROUND(LOG(E4),2)))))</f>
        <v>&lt; 1.37</v>
      </c>
    </row>
    <row r="5" spans="1:6" ht="15.75" thickBot="1" x14ac:dyDescent="0.3">
      <c r="A5" s="12">
        <v>36</v>
      </c>
      <c r="B5" s="11">
        <v>1</v>
      </c>
      <c r="C5" s="11">
        <v>795</v>
      </c>
      <c r="D5" s="10">
        <f t="shared" si="0"/>
        <v>3.4984606773019872E-2</v>
      </c>
      <c r="E5" s="9">
        <f t="shared" si="1"/>
        <v>34.98460677301987</v>
      </c>
      <c r="F5" s="14">
        <f t="shared" ref="F5:F31" si="2">(IF(OR(ISBLANK(A5),ISBLANK(B5),ISBLANK(C5))," ",IF(D5="ERREUR","ERREUR",IF(B5=0,"&lt; "&amp;ROUND(LOG(1/(C5-1)*1000/A5*1000),2),ROUND(LOG(E5),2)))))</f>
        <v>1.54</v>
      </c>
    </row>
    <row r="6" spans="1:6" ht="15.75" thickBot="1" x14ac:dyDescent="0.3">
      <c r="A6" s="12">
        <v>39</v>
      </c>
      <c r="B6" s="11">
        <v>39</v>
      </c>
      <c r="C6" s="11">
        <v>558</v>
      </c>
      <c r="D6" s="13">
        <f t="shared" si="0"/>
        <v>1.9267822736030831</v>
      </c>
      <c r="E6" s="9">
        <f t="shared" si="1"/>
        <v>1926.782273603083</v>
      </c>
      <c r="F6" s="14">
        <f t="shared" si="2"/>
        <v>3.28</v>
      </c>
    </row>
    <row r="7" spans="1:6" ht="15.75" thickBot="1" x14ac:dyDescent="0.3">
      <c r="A7" s="12">
        <v>41</v>
      </c>
      <c r="B7" s="11">
        <v>80</v>
      </c>
      <c r="C7" s="11">
        <v>690</v>
      </c>
      <c r="D7" s="10">
        <f t="shared" si="0"/>
        <v>3.1987205117952824</v>
      </c>
      <c r="E7" s="9">
        <f t="shared" si="1"/>
        <v>3198.7205117952822</v>
      </c>
      <c r="F7" s="14">
        <f t="shared" si="2"/>
        <v>3.5</v>
      </c>
    </row>
    <row r="8" spans="1:6" ht="15.75" thickBot="1" x14ac:dyDescent="0.3">
      <c r="A8" s="12">
        <v>49</v>
      </c>
      <c r="B8" s="11">
        <v>4</v>
      </c>
      <c r="C8" s="11">
        <v>428</v>
      </c>
      <c r="D8" s="10">
        <f t="shared" si="0"/>
        <v>0.19252984212552943</v>
      </c>
      <c r="E8" s="9">
        <f t="shared" si="1"/>
        <v>192.52984212552943</v>
      </c>
      <c r="F8" s="14">
        <f t="shared" si="2"/>
        <v>2.2799999999999998</v>
      </c>
    </row>
    <row r="9" spans="1:6" ht="15.75" thickBot="1" x14ac:dyDescent="0.3">
      <c r="A9" s="12">
        <v>50</v>
      </c>
      <c r="B9" s="11">
        <v>0</v>
      </c>
      <c r="C9" s="11">
        <v>334</v>
      </c>
      <c r="D9" s="10" t="str">
        <f t="shared" si="0"/>
        <v>&lt; 0,0600600600600601</v>
      </c>
      <c r="E9" s="9" t="str">
        <f t="shared" si="1"/>
        <v>&lt; 60,0600600600601</v>
      </c>
      <c r="F9" s="14" t="str">
        <f t="shared" si="2"/>
        <v>&lt; 1.78</v>
      </c>
    </row>
    <row r="10" spans="1:6" ht="15.75" thickBot="1" x14ac:dyDescent="0.3">
      <c r="A10" s="12">
        <v>40</v>
      </c>
      <c r="B10" s="11">
        <v>12</v>
      </c>
      <c r="C10" s="11">
        <v>251</v>
      </c>
      <c r="D10" s="10">
        <f t="shared" si="0"/>
        <v>1.2552301255230125</v>
      </c>
      <c r="E10" s="9">
        <f t="shared" si="1"/>
        <v>1255.2301255230125</v>
      </c>
      <c r="F10" s="14">
        <f t="shared" si="2"/>
        <v>3.1</v>
      </c>
    </row>
    <row r="11" spans="1:6" ht="15.75" thickBot="1" x14ac:dyDescent="0.3">
      <c r="A11" s="12">
        <v>40</v>
      </c>
      <c r="B11" s="11">
        <v>5</v>
      </c>
      <c r="C11" s="11">
        <v>257</v>
      </c>
      <c r="D11" s="10">
        <f t="shared" si="0"/>
        <v>0.49603174603174605</v>
      </c>
      <c r="E11" s="9">
        <f t="shared" si="1"/>
        <v>496.03174603174602</v>
      </c>
      <c r="F11" s="14">
        <f t="shared" si="2"/>
        <v>2.7</v>
      </c>
    </row>
    <row r="12" spans="1:6" ht="15.75" thickBot="1" x14ac:dyDescent="0.3">
      <c r="A12" s="12">
        <v>40</v>
      </c>
      <c r="B12" s="11">
        <v>0</v>
      </c>
      <c r="C12" s="11">
        <v>249</v>
      </c>
      <c r="D12" s="10" t="str">
        <f t="shared" si="0"/>
        <v>&lt; 0,100806451612903</v>
      </c>
      <c r="E12" s="9" t="str">
        <f t="shared" si="1"/>
        <v>&lt; 100,806451612903</v>
      </c>
      <c r="F12" s="14" t="str">
        <f t="shared" si="2"/>
        <v>&lt; 2</v>
      </c>
    </row>
    <row r="13" spans="1:6" ht="15.75" thickBot="1" x14ac:dyDescent="0.3">
      <c r="A13" s="12">
        <v>45</v>
      </c>
      <c r="B13" s="11">
        <v>0</v>
      </c>
      <c r="C13" s="11">
        <v>391</v>
      </c>
      <c r="D13" s="10" t="str">
        <f t="shared" si="0"/>
        <v>&lt; 0,056980056980057</v>
      </c>
      <c r="E13" s="9" t="str">
        <f t="shared" si="1"/>
        <v>&lt; 56,980056980057</v>
      </c>
      <c r="F13" s="14" t="str">
        <f t="shared" si="2"/>
        <v>&lt; 1.76</v>
      </c>
    </row>
    <row r="14" spans="1:6" ht="15.75" thickBot="1" x14ac:dyDescent="0.3">
      <c r="A14" s="12">
        <v>52</v>
      </c>
      <c r="B14" s="11">
        <v>0</v>
      </c>
      <c r="C14" s="11">
        <v>214</v>
      </c>
      <c r="D14" s="10" t="str">
        <f t="shared" si="0"/>
        <v>&lt; 0,0902853015529072</v>
      </c>
      <c r="E14" s="9" t="str">
        <f t="shared" si="1"/>
        <v>&lt; 90,2853015529072</v>
      </c>
      <c r="F14" s="14" t="str">
        <f t="shared" si="2"/>
        <v>&lt; 1.96</v>
      </c>
    </row>
    <row r="15" spans="1:6" ht="15.75" thickBot="1" x14ac:dyDescent="0.3">
      <c r="A15" s="12">
        <v>50</v>
      </c>
      <c r="B15" s="11">
        <v>0</v>
      </c>
      <c r="C15" s="11">
        <v>211</v>
      </c>
      <c r="D15" s="10" t="str">
        <f t="shared" si="0"/>
        <v>&lt; 0,0952380952380953</v>
      </c>
      <c r="E15" s="9" t="str">
        <f t="shared" si="1"/>
        <v>&lt; 95,2380952380953</v>
      </c>
      <c r="F15" s="14" t="str">
        <f t="shared" si="2"/>
        <v>&lt; 1.98</v>
      </c>
    </row>
    <row r="16" spans="1:6" ht="15.75" thickBot="1" x14ac:dyDescent="0.3">
      <c r="A16" s="12">
        <v>41</v>
      </c>
      <c r="B16" s="11">
        <v>10</v>
      </c>
      <c r="C16" s="11">
        <v>254</v>
      </c>
      <c r="D16" s="10">
        <f t="shared" si="0"/>
        <v>0.99960015993602547</v>
      </c>
      <c r="E16" s="9">
        <f t="shared" si="1"/>
        <v>999.60015993602542</v>
      </c>
      <c r="F16" s="14">
        <f t="shared" si="2"/>
        <v>3</v>
      </c>
    </row>
    <row r="17" spans="1:6" ht="15.75" thickBot="1" x14ac:dyDescent="0.3">
      <c r="A17" s="12">
        <v>40</v>
      </c>
      <c r="B17" s="11">
        <v>5</v>
      </c>
      <c r="C17" s="11">
        <v>529</v>
      </c>
      <c r="D17" s="10">
        <f t="shared" si="0"/>
        <v>0.2385496183206107</v>
      </c>
      <c r="E17" s="9">
        <f t="shared" si="1"/>
        <v>238.5496183206107</v>
      </c>
      <c r="F17" s="14">
        <f t="shared" si="2"/>
        <v>2.38</v>
      </c>
    </row>
    <row r="18" spans="1:6" ht="15.75" thickBot="1" x14ac:dyDescent="0.3">
      <c r="A18" s="12">
        <v>40</v>
      </c>
      <c r="B18" s="11">
        <v>0</v>
      </c>
      <c r="C18" s="11">
        <v>245</v>
      </c>
      <c r="D18" s="10" t="str">
        <f t="shared" si="0"/>
        <v>&lt; 0,102459016393443</v>
      </c>
      <c r="E18" s="9" t="str">
        <f t="shared" si="1"/>
        <v>&lt; 102,459016393443</v>
      </c>
      <c r="F18" s="14" t="str">
        <f t="shared" si="2"/>
        <v>&lt; 2.01</v>
      </c>
    </row>
    <row r="19" spans="1:6" ht="15.75" thickBot="1" x14ac:dyDescent="0.3">
      <c r="A19" s="12">
        <v>40</v>
      </c>
      <c r="B19" s="11">
        <v>17</v>
      </c>
      <c r="C19" s="11">
        <v>267</v>
      </c>
      <c r="D19" s="10">
        <f t="shared" si="0"/>
        <v>1.7</v>
      </c>
      <c r="E19" s="9">
        <f t="shared" si="1"/>
        <v>1700</v>
      </c>
      <c r="F19" s="14">
        <f t="shared" si="2"/>
        <v>3.23</v>
      </c>
    </row>
    <row r="20" spans="1:6" ht="15.75" thickBot="1" x14ac:dyDescent="0.3">
      <c r="A20" s="12">
        <v>40</v>
      </c>
      <c r="B20" s="11">
        <v>34</v>
      </c>
      <c r="C20" s="11">
        <v>339</v>
      </c>
      <c r="D20" s="10">
        <f t="shared" si="0"/>
        <v>2.7868852459016393</v>
      </c>
      <c r="E20" s="9">
        <f t="shared" si="1"/>
        <v>2786.8852459016393</v>
      </c>
      <c r="F20" s="14">
        <f t="shared" si="2"/>
        <v>3.45</v>
      </c>
    </row>
    <row r="21" spans="1:6" ht="15.75" thickBot="1" x14ac:dyDescent="0.3">
      <c r="A21" s="12">
        <v>45</v>
      </c>
      <c r="B21" s="11">
        <v>11</v>
      </c>
      <c r="C21" s="11">
        <v>377</v>
      </c>
      <c r="D21" s="10">
        <f t="shared" si="0"/>
        <v>0.66788099574984816</v>
      </c>
      <c r="E21" s="9">
        <f t="shared" si="1"/>
        <v>667.88099574984813</v>
      </c>
      <c r="F21" s="14">
        <f t="shared" si="2"/>
        <v>2.82</v>
      </c>
    </row>
    <row r="22" spans="1:6" ht="15.75" thickBot="1" x14ac:dyDescent="0.3">
      <c r="A22" s="12">
        <v>40</v>
      </c>
      <c r="B22" s="11">
        <v>5</v>
      </c>
      <c r="C22" s="11">
        <v>209</v>
      </c>
      <c r="D22" s="10">
        <f t="shared" si="0"/>
        <v>0.61274509803921562</v>
      </c>
      <c r="E22" s="9">
        <f t="shared" si="1"/>
        <v>612.74509803921558</v>
      </c>
      <c r="F22" s="14">
        <f t="shared" si="2"/>
        <v>2.79</v>
      </c>
    </row>
    <row r="23" spans="1:6" ht="15.75" thickBot="1" x14ac:dyDescent="0.3">
      <c r="A23" s="12">
        <v>40</v>
      </c>
      <c r="B23" s="11">
        <v>20</v>
      </c>
      <c r="C23" s="11">
        <v>480</v>
      </c>
      <c r="D23" s="10">
        <f t="shared" si="0"/>
        <v>1.0869565217391304</v>
      </c>
      <c r="E23" s="9">
        <f t="shared" si="1"/>
        <v>1086.9565217391303</v>
      </c>
      <c r="F23" s="14">
        <f t="shared" si="2"/>
        <v>3.04</v>
      </c>
    </row>
    <row r="24" spans="1:6" ht="15.75" thickBot="1" x14ac:dyDescent="0.3">
      <c r="A24" s="12">
        <v>40</v>
      </c>
      <c r="B24" s="11">
        <v>3</v>
      </c>
      <c r="C24" s="11">
        <v>180</v>
      </c>
      <c r="D24" s="10" t="str">
        <f t="shared" si="0"/>
        <v>ERREUR</v>
      </c>
      <c r="E24" s="9" t="str">
        <f t="shared" si="1"/>
        <v>ERREUR</v>
      </c>
      <c r="F24" s="14" t="str">
        <f t="shared" si="2"/>
        <v>ERREUR</v>
      </c>
    </row>
    <row r="25" spans="1:6" ht="15.75" thickBot="1" x14ac:dyDescent="0.3">
      <c r="A25" s="12">
        <v>50</v>
      </c>
      <c r="B25" s="11">
        <v>4</v>
      </c>
      <c r="C25" s="11">
        <v>288</v>
      </c>
      <c r="D25" s="10">
        <f t="shared" si="0"/>
        <v>0.28169014084507044</v>
      </c>
      <c r="E25" s="9">
        <f t="shared" si="1"/>
        <v>281.69014084507046</v>
      </c>
      <c r="F25" s="14">
        <f t="shared" si="2"/>
        <v>2.4500000000000002</v>
      </c>
    </row>
    <row r="26" spans="1:6" ht="15.75" thickBot="1" x14ac:dyDescent="0.3">
      <c r="A26" s="12">
        <v>50</v>
      </c>
      <c r="B26" s="11">
        <v>13</v>
      </c>
      <c r="C26" s="11">
        <v>320</v>
      </c>
      <c r="D26" s="10">
        <f t="shared" si="0"/>
        <v>0.84690553745928343</v>
      </c>
      <c r="E26" s="9">
        <f t="shared" si="1"/>
        <v>846.90553745928344</v>
      </c>
      <c r="F26" s="14">
        <f t="shared" si="2"/>
        <v>2.93</v>
      </c>
    </row>
    <row r="27" spans="1:6" ht="15.75" thickBot="1" x14ac:dyDescent="0.3">
      <c r="A27" s="12">
        <v>50</v>
      </c>
      <c r="B27" s="11">
        <v>7</v>
      </c>
      <c r="C27" s="11">
        <v>218</v>
      </c>
      <c r="D27" s="10">
        <f t="shared" si="0"/>
        <v>0.66350710900473941</v>
      </c>
      <c r="E27" s="9">
        <f t="shared" si="1"/>
        <v>663.50710900473939</v>
      </c>
      <c r="F27" s="14">
        <f t="shared" si="2"/>
        <v>2.82</v>
      </c>
    </row>
    <row r="28" spans="1:6" ht="15.75" thickBot="1" x14ac:dyDescent="0.3">
      <c r="A28" s="12">
        <v>50</v>
      </c>
      <c r="B28" s="11">
        <v>0</v>
      </c>
      <c r="C28" s="11">
        <v>252</v>
      </c>
      <c r="D28" s="10" t="str">
        <f t="shared" si="0"/>
        <v>&lt; 0,0796812749003984</v>
      </c>
      <c r="E28" s="9" t="str">
        <f t="shared" si="1"/>
        <v>&lt; 79,6812749003984</v>
      </c>
      <c r="F28" s="14" t="str">
        <f t="shared" si="2"/>
        <v>&lt; 1.9</v>
      </c>
    </row>
    <row r="29" spans="1:6" ht="15.75" thickBot="1" x14ac:dyDescent="0.3">
      <c r="A29" s="8">
        <v>50</v>
      </c>
      <c r="B29" s="7">
        <v>3</v>
      </c>
      <c r="C29" s="7">
        <v>211</v>
      </c>
      <c r="D29" s="6">
        <f t="shared" si="0"/>
        <v>0.28846153846153849</v>
      </c>
      <c r="E29" s="5">
        <f t="shared" si="1"/>
        <v>288.46153846153851</v>
      </c>
      <c r="F29" s="14">
        <f t="shared" si="2"/>
        <v>2.46</v>
      </c>
    </row>
    <row r="30" spans="1:6" ht="15.75" thickBot="1" x14ac:dyDescent="0.3">
      <c r="A30" s="8">
        <v>50</v>
      </c>
      <c r="B30" s="7">
        <v>3</v>
      </c>
      <c r="C30" s="7">
        <v>211</v>
      </c>
      <c r="D30" s="6">
        <f t="shared" si="0"/>
        <v>0.28846153846153849</v>
      </c>
      <c r="E30" s="5">
        <f t="shared" si="1"/>
        <v>288.46153846153851</v>
      </c>
      <c r="F30" s="14">
        <f t="shared" si="2"/>
        <v>2.46</v>
      </c>
    </row>
    <row r="31" spans="1:6" ht="15.75" thickBot="1" x14ac:dyDescent="0.3">
      <c r="A31" s="4">
        <v>45</v>
      </c>
      <c r="B31" s="3">
        <v>19</v>
      </c>
      <c r="C31" s="3">
        <v>163</v>
      </c>
      <c r="D31" s="2">
        <f t="shared" si="0"/>
        <v>2.9320987654320989</v>
      </c>
      <c r="E31" s="1">
        <f t="shared" si="1"/>
        <v>2932.0987654320988</v>
      </c>
      <c r="F31" s="14">
        <f t="shared" si="2"/>
        <v>3.47</v>
      </c>
    </row>
  </sheetData>
  <mergeCells count="5">
    <mergeCell ref="A1:A2"/>
    <mergeCell ref="B1:B2"/>
    <mergeCell ref="C1:C2"/>
    <mergeCell ref="D1:F1"/>
    <mergeCell ref="E2:F2"/>
  </mergeCells>
  <conditionalFormatting sqref="F4:F31">
    <cfRule type="cellIs" dxfId="5" priority="1" operator="between">
      <formula>2.5</formula>
      <formula>3.5</formula>
    </cfRule>
    <cfRule type="cellIs" dxfId="4" priority="2" operator="lessThan">
      <formula>2.5</formula>
    </cfRule>
    <cfRule type="cellIs" dxfId="3" priority="3" operator="greaterThan">
      <formula>3.5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Célia Martinez</dc:creator>
  <cp:lastModifiedBy>LAVALLEZ Pascal</cp:lastModifiedBy>
  <dcterms:created xsi:type="dcterms:W3CDTF">2019-03-26T14:54:15Z</dcterms:created>
  <dcterms:modified xsi:type="dcterms:W3CDTF">2019-03-26T15:05:25Z</dcterms:modified>
</cp:coreProperties>
</file>