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1" l="1"/>
  <c r="N2" i="1"/>
  <c r="M2" i="1"/>
  <c r="L2" i="1"/>
  <c r="K2" i="1"/>
  <c r="J2" i="1"/>
  <c r="I2" i="1"/>
  <c r="H2" i="1"/>
  <c r="G2" i="1"/>
  <c r="F2" i="1"/>
  <c r="E2" i="1"/>
  <c r="D2" i="1"/>
  <c r="C2" i="1"/>
  <c r="D36" i="1" l="1"/>
  <c r="E36" i="1" s="1"/>
  <c r="F36" i="1" s="1"/>
  <c r="H36" i="1" s="1"/>
  <c r="I36" i="1" s="1"/>
  <c r="J36" i="1" s="1"/>
  <c r="L36" i="1" s="1"/>
  <c r="M36" i="1" s="1"/>
  <c r="N36" i="1" s="1"/>
  <c r="O36" i="1" s="1"/>
  <c r="C32" i="1"/>
  <c r="D31" i="1"/>
  <c r="E31" i="1" s="1"/>
  <c r="F31" i="1" s="1"/>
  <c r="G31" i="1" s="1"/>
  <c r="H31" i="1" s="1"/>
  <c r="I31" i="1" s="1"/>
  <c r="J31" i="1" s="1"/>
  <c r="K31" i="1" s="1"/>
  <c r="L31" i="1" s="1"/>
  <c r="M31" i="1" s="1"/>
  <c r="N31" i="1" s="1"/>
  <c r="O31" i="1" s="1"/>
  <c r="D30" i="1"/>
  <c r="E30" i="1" s="1"/>
  <c r="F30" i="1" s="1"/>
  <c r="G30" i="1" s="1"/>
  <c r="H30" i="1" s="1"/>
  <c r="I30" i="1" s="1"/>
  <c r="D29" i="1"/>
  <c r="D24" i="1"/>
  <c r="E24" i="1" s="1"/>
  <c r="F24" i="1" s="1"/>
  <c r="G24" i="1" s="1"/>
  <c r="H24" i="1" s="1"/>
  <c r="I24" i="1" s="1"/>
  <c r="J24" i="1" s="1"/>
  <c r="K24" i="1" s="1"/>
  <c r="L24" i="1" s="1"/>
  <c r="M24" i="1" s="1"/>
  <c r="N24" i="1" s="1"/>
  <c r="O24" i="1" s="1"/>
  <c r="I20" i="1"/>
  <c r="C20" i="1"/>
  <c r="D17" i="1"/>
  <c r="E17" i="1" s="1"/>
  <c r="F17" i="1" s="1"/>
  <c r="G17" i="1" s="1"/>
  <c r="H17" i="1" s="1"/>
  <c r="J17" i="1" s="1"/>
  <c r="K17" i="1" s="1"/>
  <c r="L17" i="1" s="1"/>
  <c r="M17" i="1" s="1"/>
  <c r="N17" i="1" s="1"/>
  <c r="O17" i="1" s="1"/>
  <c r="D16" i="1"/>
  <c r="E16" i="1" s="1"/>
  <c r="F16" i="1" s="1"/>
  <c r="G16" i="1" s="1"/>
  <c r="H16" i="1" s="1"/>
  <c r="J16" i="1" s="1"/>
  <c r="K16" i="1" s="1"/>
  <c r="L16" i="1" s="1"/>
  <c r="M16" i="1" s="1"/>
  <c r="N16" i="1" s="1"/>
  <c r="O16" i="1" s="1"/>
  <c r="D15" i="1"/>
  <c r="E15" i="1" s="1"/>
  <c r="F15" i="1" s="1"/>
  <c r="G15" i="1" s="1"/>
  <c r="H15" i="1" s="1"/>
  <c r="J15" i="1" s="1"/>
  <c r="K15" i="1" s="1"/>
  <c r="L15" i="1" s="1"/>
  <c r="M15" i="1" s="1"/>
  <c r="N15" i="1" s="1"/>
  <c r="O15" i="1" s="1"/>
  <c r="D14" i="1"/>
  <c r="E14" i="1" s="1"/>
  <c r="F14" i="1" s="1"/>
  <c r="G14" i="1" s="1"/>
  <c r="H14" i="1" s="1"/>
  <c r="J14" i="1" s="1"/>
  <c r="K14" i="1" s="1"/>
  <c r="L14" i="1" s="1"/>
  <c r="M14" i="1" s="1"/>
  <c r="N14" i="1" s="1"/>
  <c r="O14" i="1" s="1"/>
  <c r="D13" i="1"/>
  <c r="C10" i="1"/>
  <c r="D7" i="1"/>
  <c r="D8" i="1"/>
  <c r="E8" i="1" s="1"/>
  <c r="F8" i="1" s="1"/>
  <c r="G8" i="1" s="1"/>
  <c r="H8" i="1" s="1"/>
  <c r="J8" i="1" s="1"/>
  <c r="K8" i="1" s="1"/>
  <c r="L8" i="1" s="1"/>
  <c r="M8" i="1" s="1"/>
  <c r="N8" i="1" s="1"/>
  <c r="O8" i="1" s="1"/>
  <c r="D6" i="1"/>
  <c r="C21" i="1" l="1"/>
  <c r="J30" i="1"/>
  <c r="K30" i="1" s="1"/>
  <c r="L30" i="1" s="1"/>
  <c r="M30" i="1" s="1"/>
  <c r="N30" i="1" s="1"/>
  <c r="O30" i="1" s="1"/>
  <c r="I32" i="1"/>
  <c r="Q24" i="1"/>
  <c r="D20" i="1"/>
  <c r="D32" i="1"/>
  <c r="E13" i="1"/>
  <c r="E29" i="1"/>
  <c r="Q15" i="1"/>
  <c r="Q17" i="1"/>
  <c r="Q16" i="1"/>
  <c r="Q14" i="1"/>
  <c r="Q8" i="1"/>
  <c r="E7" i="1"/>
  <c r="F7" i="1" s="1"/>
  <c r="G7" i="1" s="1"/>
  <c r="H7" i="1" s="1"/>
  <c r="J7" i="1" s="1"/>
  <c r="K7" i="1" s="1"/>
  <c r="L7" i="1" s="1"/>
  <c r="M7" i="1" s="1"/>
  <c r="N7" i="1" s="1"/>
  <c r="O7" i="1" s="1"/>
  <c r="E6" i="1"/>
  <c r="D10" i="1"/>
  <c r="D21" i="1" l="1"/>
  <c r="F29" i="1"/>
  <c r="E32" i="1"/>
  <c r="F13" i="1"/>
  <c r="E20" i="1"/>
  <c r="Q7" i="1"/>
  <c r="E10" i="1"/>
  <c r="F6" i="1"/>
  <c r="G13" i="1" l="1"/>
  <c r="F20" i="1"/>
  <c r="E21" i="1"/>
  <c r="G29" i="1"/>
  <c r="F32" i="1"/>
  <c r="G6" i="1"/>
  <c r="F10" i="1"/>
  <c r="F21" i="1" s="1"/>
  <c r="H29" i="1" l="1"/>
  <c r="G32" i="1"/>
  <c r="G20" i="1"/>
  <c r="H13" i="1"/>
  <c r="G10" i="1"/>
  <c r="H6" i="1"/>
  <c r="J13" i="1" l="1"/>
  <c r="H20" i="1"/>
  <c r="G21" i="1"/>
  <c r="J29" i="1"/>
  <c r="H32" i="1"/>
  <c r="H10" i="1"/>
  <c r="H21" i="1" l="1"/>
  <c r="K29" i="1"/>
  <c r="J32" i="1"/>
  <c r="K13" i="1"/>
  <c r="J20" i="1"/>
  <c r="J6" i="1"/>
  <c r="I10" i="1"/>
  <c r="I21" i="1" s="1"/>
  <c r="L13" i="1" l="1"/>
  <c r="K20" i="1"/>
  <c r="L29" i="1"/>
  <c r="K32" i="1"/>
  <c r="K6" i="1"/>
  <c r="J10" i="1"/>
  <c r="J21" i="1" s="1"/>
  <c r="M29" i="1" l="1"/>
  <c r="L32" i="1"/>
  <c r="M13" i="1"/>
  <c r="L20" i="1"/>
  <c r="L6" i="1"/>
  <c r="K10" i="1"/>
  <c r="K21" i="1" s="1"/>
  <c r="N13" i="1" l="1"/>
  <c r="M20" i="1"/>
  <c r="N29" i="1"/>
  <c r="M32" i="1"/>
  <c r="M6" i="1"/>
  <c r="L10" i="1"/>
  <c r="L21" i="1" s="1"/>
  <c r="O29" i="1" l="1"/>
  <c r="O32" i="1" s="1"/>
  <c r="N32" i="1"/>
  <c r="O13" i="1"/>
  <c r="N20" i="1"/>
  <c r="N6" i="1"/>
  <c r="M10" i="1"/>
  <c r="M21" i="1" s="1"/>
  <c r="O20" i="1" l="1"/>
  <c r="Q13" i="1"/>
  <c r="Q20" i="1" s="1"/>
  <c r="O6" i="1"/>
  <c r="N10" i="1"/>
  <c r="N21" i="1" s="1"/>
  <c r="O10" i="1" l="1"/>
  <c r="O21" i="1" s="1"/>
  <c r="Q6" i="1"/>
  <c r="Q10" i="1" s="1"/>
  <c r="Q21" i="1" s="1"/>
</calcChain>
</file>

<file path=xl/sharedStrings.xml><?xml version="1.0" encoding="utf-8"?>
<sst xmlns="http://schemas.openxmlformats.org/spreadsheetml/2006/main" count="25" uniqueCount="23">
  <si>
    <t>Total</t>
  </si>
  <si>
    <t>Créditeurs</t>
  </si>
  <si>
    <t>Projet-1</t>
  </si>
  <si>
    <t>Projet-2</t>
  </si>
  <si>
    <t>Projet-3</t>
  </si>
  <si>
    <t>Dépense-1</t>
  </si>
  <si>
    <t>Dépenses-2</t>
  </si>
  <si>
    <t>Dépense-3</t>
  </si>
  <si>
    <t>Dépense-4</t>
  </si>
  <si>
    <t>Dépense-5</t>
  </si>
  <si>
    <t>Caisse</t>
  </si>
  <si>
    <t>Revenu</t>
  </si>
  <si>
    <t>Dépenses</t>
  </si>
  <si>
    <t>Revenus et Dépenses</t>
  </si>
  <si>
    <t>À recevoir</t>
  </si>
  <si>
    <t>À payer</t>
  </si>
  <si>
    <t>Crédit à recevoir</t>
  </si>
  <si>
    <t>Clients à recevoir</t>
  </si>
  <si>
    <t>Commande à recevoir</t>
  </si>
  <si>
    <t>Compte à payer</t>
  </si>
  <si>
    <t>GRAPHIQUE 1</t>
  </si>
  <si>
    <t>GRAPHIQUE 2</t>
  </si>
  <si>
    <t>GRAPHIQUE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</si>
</sst>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/yy;@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dashed">
        <color indexed="23"/>
      </left>
      <right style="dashed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2" borderId="0" xfId="0" applyFont="1" applyFill="1"/>
    <xf numFmtId="16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horizontal="left" indent="1"/>
    </xf>
    <xf numFmtId="3" fontId="2" fillId="2" borderId="0" xfId="0" applyNumberFormat="1" applyFont="1" applyFill="1"/>
    <xf numFmtId="3" fontId="2" fillId="2" borderId="2" xfId="0" applyNumberFormat="1" applyFont="1" applyFill="1" applyBorder="1"/>
    <xf numFmtId="3" fontId="2" fillId="2" borderId="3" xfId="0" applyNumberFormat="1" applyFont="1" applyFill="1" applyBorder="1"/>
    <xf numFmtId="0" fontId="5" fillId="2" borderId="0" xfId="0" applyFont="1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6" fillId="2" borderId="0" xfId="0" applyFont="1" applyFill="1" applyAlignment="1">
      <alignment horizontal="center"/>
    </xf>
    <xf numFmtId="14" fontId="7" fillId="2" borderId="4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Feuil1!$A$6</c:f>
              <c:strCache>
                <c:ptCount val="1"/>
                <c:pt idx="0">
                  <c:v>Projet-1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Feuil1!$C$2:$O$2</c:f>
              <c:numCache>
                <c:formatCode>m/d/yyyy</c:formatCode>
                <c:ptCount val="13"/>
                <c:pt idx="0">
                  <c:v>43342</c:v>
                </c:pt>
                <c:pt idx="1">
                  <c:v>43373</c:v>
                </c:pt>
                <c:pt idx="2">
                  <c:v>43404</c:v>
                </c:pt>
                <c:pt idx="3">
                  <c:v>43434</c:v>
                </c:pt>
                <c:pt idx="4">
                  <c:v>43465</c:v>
                </c:pt>
                <c:pt idx="5">
                  <c:v>43496</c:v>
                </c:pt>
                <c:pt idx="6">
                  <c:v>43524</c:v>
                </c:pt>
                <c:pt idx="7">
                  <c:v>43555</c:v>
                </c:pt>
                <c:pt idx="8">
                  <c:v>43585</c:v>
                </c:pt>
                <c:pt idx="9">
                  <c:v>43616</c:v>
                </c:pt>
                <c:pt idx="10">
                  <c:v>43646</c:v>
                </c:pt>
                <c:pt idx="11">
                  <c:v>43677</c:v>
                </c:pt>
                <c:pt idx="12">
                  <c:v>43708</c:v>
                </c:pt>
              </c:numCache>
            </c:numRef>
          </c:cat>
          <c:val>
            <c:numRef>
              <c:f>Feuil1!$C$6:$O$6</c:f>
              <c:numCache>
                <c:formatCode>#,##0</c:formatCode>
                <c:ptCount val="13"/>
                <c:pt idx="0">
                  <c:v>10000</c:v>
                </c:pt>
                <c:pt idx="1">
                  <c:v>10200</c:v>
                </c:pt>
                <c:pt idx="2">
                  <c:v>10400</c:v>
                </c:pt>
                <c:pt idx="3">
                  <c:v>10600</c:v>
                </c:pt>
                <c:pt idx="4">
                  <c:v>10800</c:v>
                </c:pt>
                <c:pt idx="5">
                  <c:v>11000</c:v>
                </c:pt>
                <c:pt idx="6">
                  <c:v>8500</c:v>
                </c:pt>
                <c:pt idx="7">
                  <c:v>8700</c:v>
                </c:pt>
                <c:pt idx="8">
                  <c:v>8900</c:v>
                </c:pt>
                <c:pt idx="9">
                  <c:v>9100</c:v>
                </c:pt>
                <c:pt idx="10">
                  <c:v>9300</c:v>
                </c:pt>
                <c:pt idx="11">
                  <c:v>9500</c:v>
                </c:pt>
                <c:pt idx="12">
                  <c:v>9700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807-4AD4-92AA-07CA92E77C77}"/>
            </c:ext>
          </c:extLst>
        </c:ser>
        <c:ser>
          <c:idx val="1"/>
          <c:order val="1"/>
          <c:tx>
            <c:strRef>
              <c:f>Feuil1!$A$7</c:f>
              <c:strCache>
                <c:ptCount val="1"/>
                <c:pt idx="0">
                  <c:v>Projet-2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Feuil1!$C$2:$O$2</c:f>
              <c:numCache>
                <c:formatCode>m/d/yyyy</c:formatCode>
                <c:ptCount val="13"/>
                <c:pt idx="0">
                  <c:v>43342</c:v>
                </c:pt>
                <c:pt idx="1">
                  <c:v>43373</c:v>
                </c:pt>
                <c:pt idx="2">
                  <c:v>43404</c:v>
                </c:pt>
                <c:pt idx="3">
                  <c:v>43434</c:v>
                </c:pt>
                <c:pt idx="4">
                  <c:v>43465</c:v>
                </c:pt>
                <c:pt idx="5">
                  <c:v>43496</c:v>
                </c:pt>
                <c:pt idx="6">
                  <c:v>43524</c:v>
                </c:pt>
                <c:pt idx="7">
                  <c:v>43555</c:v>
                </c:pt>
                <c:pt idx="8">
                  <c:v>43585</c:v>
                </c:pt>
                <c:pt idx="9">
                  <c:v>43616</c:v>
                </c:pt>
                <c:pt idx="10">
                  <c:v>43646</c:v>
                </c:pt>
                <c:pt idx="11">
                  <c:v>43677</c:v>
                </c:pt>
                <c:pt idx="12">
                  <c:v>43708</c:v>
                </c:pt>
              </c:numCache>
            </c:numRef>
          </c:cat>
          <c:val>
            <c:numRef>
              <c:f>Feuil1!$C$7:$O$7</c:f>
              <c:numCache>
                <c:formatCode>#,##0</c:formatCode>
                <c:ptCount val="13"/>
                <c:pt idx="0">
                  <c:v>20000</c:v>
                </c:pt>
                <c:pt idx="1">
                  <c:v>20200</c:v>
                </c:pt>
                <c:pt idx="2">
                  <c:v>20400</c:v>
                </c:pt>
                <c:pt idx="3">
                  <c:v>20600</c:v>
                </c:pt>
                <c:pt idx="4">
                  <c:v>20800</c:v>
                </c:pt>
                <c:pt idx="5">
                  <c:v>21000</c:v>
                </c:pt>
                <c:pt idx="6">
                  <c:v>15700</c:v>
                </c:pt>
                <c:pt idx="7">
                  <c:v>15900</c:v>
                </c:pt>
                <c:pt idx="8">
                  <c:v>16100</c:v>
                </c:pt>
                <c:pt idx="9">
                  <c:v>16300</c:v>
                </c:pt>
                <c:pt idx="10">
                  <c:v>16500</c:v>
                </c:pt>
                <c:pt idx="11">
                  <c:v>16700</c:v>
                </c:pt>
                <c:pt idx="12">
                  <c:v>16900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807-4AD4-92AA-07CA92E77C77}"/>
            </c:ext>
          </c:extLst>
        </c:ser>
        <c:ser>
          <c:idx val="2"/>
          <c:order val="2"/>
          <c:tx>
            <c:strRef>
              <c:f>Feuil1!$A$8</c:f>
              <c:strCache>
                <c:ptCount val="1"/>
                <c:pt idx="0">
                  <c:v>Projet-3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Feuil1!$C$2:$O$2</c:f>
              <c:numCache>
                <c:formatCode>m/d/yyyy</c:formatCode>
                <c:ptCount val="13"/>
                <c:pt idx="0">
                  <c:v>43342</c:v>
                </c:pt>
                <c:pt idx="1">
                  <c:v>43373</c:v>
                </c:pt>
                <c:pt idx="2">
                  <c:v>43404</c:v>
                </c:pt>
                <c:pt idx="3">
                  <c:v>43434</c:v>
                </c:pt>
                <c:pt idx="4">
                  <c:v>43465</c:v>
                </c:pt>
                <c:pt idx="5">
                  <c:v>43496</c:v>
                </c:pt>
                <c:pt idx="6">
                  <c:v>43524</c:v>
                </c:pt>
                <c:pt idx="7">
                  <c:v>43555</c:v>
                </c:pt>
                <c:pt idx="8">
                  <c:v>43585</c:v>
                </c:pt>
                <c:pt idx="9">
                  <c:v>43616</c:v>
                </c:pt>
                <c:pt idx="10">
                  <c:v>43646</c:v>
                </c:pt>
                <c:pt idx="11">
                  <c:v>43677</c:v>
                </c:pt>
                <c:pt idx="12">
                  <c:v>43708</c:v>
                </c:pt>
              </c:numCache>
            </c:numRef>
          </c:cat>
          <c:val>
            <c:numRef>
              <c:f>Feuil1!$C$8:$O$8</c:f>
              <c:numCache>
                <c:formatCode>#,##0</c:formatCode>
                <c:ptCount val="13"/>
                <c:pt idx="0">
                  <c:v>35000</c:v>
                </c:pt>
                <c:pt idx="1">
                  <c:v>35200</c:v>
                </c:pt>
                <c:pt idx="2">
                  <c:v>35400</c:v>
                </c:pt>
                <c:pt idx="3">
                  <c:v>35600</c:v>
                </c:pt>
                <c:pt idx="4">
                  <c:v>35800</c:v>
                </c:pt>
                <c:pt idx="5">
                  <c:v>36000</c:v>
                </c:pt>
                <c:pt idx="6">
                  <c:v>30000</c:v>
                </c:pt>
                <c:pt idx="7">
                  <c:v>30200</c:v>
                </c:pt>
                <c:pt idx="8">
                  <c:v>30400</c:v>
                </c:pt>
                <c:pt idx="9">
                  <c:v>30600</c:v>
                </c:pt>
                <c:pt idx="10">
                  <c:v>30800</c:v>
                </c:pt>
                <c:pt idx="11">
                  <c:v>31000</c:v>
                </c:pt>
                <c:pt idx="12">
                  <c:v>31200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B807-4AD4-92AA-07CA92E77C77}"/>
            </c:ext>
          </c:extLst>
        </c:ser>
        <c:ser>
          <c:idx val="3"/>
          <c:order val="3"/>
          <c:tx>
            <c:strRef>
              <c:f>Feuil1!$A$13</c:f>
              <c:strCache>
                <c:ptCount val="1"/>
                <c:pt idx="0">
                  <c:v>Dépense-1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Feuil1!$C$2:$O$2</c:f>
              <c:numCache>
                <c:formatCode>m/d/yyyy</c:formatCode>
                <c:ptCount val="13"/>
                <c:pt idx="0">
                  <c:v>43342</c:v>
                </c:pt>
                <c:pt idx="1">
                  <c:v>43373</c:v>
                </c:pt>
                <c:pt idx="2">
                  <c:v>43404</c:v>
                </c:pt>
                <c:pt idx="3">
                  <c:v>43434</c:v>
                </c:pt>
                <c:pt idx="4">
                  <c:v>43465</c:v>
                </c:pt>
                <c:pt idx="5">
                  <c:v>43496</c:v>
                </c:pt>
                <c:pt idx="6">
                  <c:v>43524</c:v>
                </c:pt>
                <c:pt idx="7">
                  <c:v>43555</c:v>
                </c:pt>
                <c:pt idx="8">
                  <c:v>43585</c:v>
                </c:pt>
                <c:pt idx="9">
                  <c:v>43616</c:v>
                </c:pt>
                <c:pt idx="10">
                  <c:v>43646</c:v>
                </c:pt>
                <c:pt idx="11">
                  <c:v>43677</c:v>
                </c:pt>
                <c:pt idx="12">
                  <c:v>43708</c:v>
                </c:pt>
              </c:numCache>
            </c:numRef>
          </c:cat>
          <c:val>
            <c:numRef>
              <c:f>Feuil1!$C$13:$O$13</c:f>
              <c:numCache>
                <c:formatCode>#,##0</c:formatCode>
                <c:ptCount val="13"/>
                <c:pt idx="0">
                  <c:v>5700</c:v>
                </c:pt>
                <c:pt idx="1">
                  <c:v>5900</c:v>
                </c:pt>
                <c:pt idx="2">
                  <c:v>6100</c:v>
                </c:pt>
                <c:pt idx="3">
                  <c:v>6300</c:v>
                </c:pt>
                <c:pt idx="4">
                  <c:v>6500</c:v>
                </c:pt>
                <c:pt idx="5">
                  <c:v>6700</c:v>
                </c:pt>
                <c:pt idx="6">
                  <c:v>5200</c:v>
                </c:pt>
                <c:pt idx="7">
                  <c:v>5400</c:v>
                </c:pt>
                <c:pt idx="8">
                  <c:v>5600</c:v>
                </c:pt>
                <c:pt idx="9">
                  <c:v>5800</c:v>
                </c:pt>
                <c:pt idx="10">
                  <c:v>6000</c:v>
                </c:pt>
                <c:pt idx="11">
                  <c:v>6200</c:v>
                </c:pt>
                <c:pt idx="12">
                  <c:v>6400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B807-4AD4-92AA-07CA92E77C77}"/>
            </c:ext>
          </c:extLst>
        </c:ser>
        <c:ser>
          <c:idx val="4"/>
          <c:order val="4"/>
          <c:tx>
            <c:strRef>
              <c:f>Feuil1!$A$14</c:f>
              <c:strCache>
                <c:ptCount val="1"/>
                <c:pt idx="0">
                  <c:v>Dépenses-2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Feuil1!$C$2:$O$2</c:f>
              <c:numCache>
                <c:formatCode>m/d/yyyy</c:formatCode>
                <c:ptCount val="13"/>
                <c:pt idx="0">
                  <c:v>43342</c:v>
                </c:pt>
                <c:pt idx="1">
                  <c:v>43373</c:v>
                </c:pt>
                <c:pt idx="2">
                  <c:v>43404</c:v>
                </c:pt>
                <c:pt idx="3">
                  <c:v>43434</c:v>
                </c:pt>
                <c:pt idx="4">
                  <c:v>43465</c:v>
                </c:pt>
                <c:pt idx="5">
                  <c:v>43496</c:v>
                </c:pt>
                <c:pt idx="6">
                  <c:v>43524</c:v>
                </c:pt>
                <c:pt idx="7">
                  <c:v>43555</c:v>
                </c:pt>
                <c:pt idx="8">
                  <c:v>43585</c:v>
                </c:pt>
                <c:pt idx="9">
                  <c:v>43616</c:v>
                </c:pt>
                <c:pt idx="10">
                  <c:v>43646</c:v>
                </c:pt>
                <c:pt idx="11">
                  <c:v>43677</c:v>
                </c:pt>
                <c:pt idx="12">
                  <c:v>43708</c:v>
                </c:pt>
              </c:numCache>
            </c:numRef>
          </c:cat>
          <c:val>
            <c:numRef>
              <c:f>Feuil1!$C$14:$O$14</c:f>
              <c:numCache>
                <c:formatCode>#,##0</c:formatCode>
                <c:ptCount val="13"/>
                <c:pt idx="0">
                  <c:v>6500</c:v>
                </c:pt>
                <c:pt idx="1">
                  <c:v>6700</c:v>
                </c:pt>
                <c:pt idx="2">
                  <c:v>6900</c:v>
                </c:pt>
                <c:pt idx="3">
                  <c:v>7100</c:v>
                </c:pt>
                <c:pt idx="4">
                  <c:v>7300</c:v>
                </c:pt>
                <c:pt idx="5">
                  <c:v>7500</c:v>
                </c:pt>
                <c:pt idx="6">
                  <c:v>6200</c:v>
                </c:pt>
                <c:pt idx="7">
                  <c:v>6400</c:v>
                </c:pt>
                <c:pt idx="8">
                  <c:v>6600</c:v>
                </c:pt>
                <c:pt idx="9">
                  <c:v>6800</c:v>
                </c:pt>
                <c:pt idx="10">
                  <c:v>7000</c:v>
                </c:pt>
                <c:pt idx="11">
                  <c:v>7200</c:v>
                </c:pt>
                <c:pt idx="12">
                  <c:v>7400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807-4AD4-92AA-07CA92E77C77}"/>
            </c:ext>
          </c:extLst>
        </c:ser>
        <c:ser>
          <c:idx val="5"/>
          <c:order val="5"/>
          <c:tx>
            <c:strRef>
              <c:f>Feuil1!$A$15</c:f>
              <c:strCache>
                <c:ptCount val="1"/>
                <c:pt idx="0">
                  <c:v>Dépense-3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Feuil1!$C$2:$O$2</c:f>
              <c:numCache>
                <c:formatCode>m/d/yyyy</c:formatCode>
                <c:ptCount val="13"/>
                <c:pt idx="0">
                  <c:v>43342</c:v>
                </c:pt>
                <c:pt idx="1">
                  <c:v>43373</c:v>
                </c:pt>
                <c:pt idx="2">
                  <c:v>43404</c:v>
                </c:pt>
                <c:pt idx="3">
                  <c:v>43434</c:v>
                </c:pt>
                <c:pt idx="4">
                  <c:v>43465</c:v>
                </c:pt>
                <c:pt idx="5">
                  <c:v>43496</c:v>
                </c:pt>
                <c:pt idx="6">
                  <c:v>43524</c:v>
                </c:pt>
                <c:pt idx="7">
                  <c:v>43555</c:v>
                </c:pt>
                <c:pt idx="8">
                  <c:v>43585</c:v>
                </c:pt>
                <c:pt idx="9">
                  <c:v>43616</c:v>
                </c:pt>
                <c:pt idx="10">
                  <c:v>43646</c:v>
                </c:pt>
                <c:pt idx="11">
                  <c:v>43677</c:v>
                </c:pt>
                <c:pt idx="12">
                  <c:v>43708</c:v>
                </c:pt>
              </c:numCache>
            </c:numRef>
          </c:cat>
          <c:val>
            <c:numRef>
              <c:f>Feuil1!$C$15:$O$15</c:f>
              <c:numCache>
                <c:formatCode>#,##0</c:formatCode>
                <c:ptCount val="13"/>
                <c:pt idx="0">
                  <c:v>12300</c:v>
                </c:pt>
                <c:pt idx="1">
                  <c:v>12500</c:v>
                </c:pt>
                <c:pt idx="2">
                  <c:v>12700</c:v>
                </c:pt>
                <c:pt idx="3">
                  <c:v>12900</c:v>
                </c:pt>
                <c:pt idx="4">
                  <c:v>13100</c:v>
                </c:pt>
                <c:pt idx="5">
                  <c:v>13300</c:v>
                </c:pt>
                <c:pt idx="6">
                  <c:v>1100</c:v>
                </c:pt>
                <c:pt idx="7">
                  <c:v>1300</c:v>
                </c:pt>
                <c:pt idx="8">
                  <c:v>1500</c:v>
                </c:pt>
                <c:pt idx="9">
                  <c:v>1700</c:v>
                </c:pt>
                <c:pt idx="10">
                  <c:v>1900</c:v>
                </c:pt>
                <c:pt idx="11">
                  <c:v>2100</c:v>
                </c:pt>
                <c:pt idx="12">
                  <c:v>2300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B807-4AD4-92AA-07CA92E77C77}"/>
            </c:ext>
          </c:extLst>
        </c:ser>
        <c:ser>
          <c:idx val="6"/>
          <c:order val="6"/>
          <c:tx>
            <c:strRef>
              <c:f>Feuil1!$A$16</c:f>
              <c:strCache>
                <c:ptCount val="1"/>
                <c:pt idx="0">
                  <c:v>Dépense-4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Feuil1!$C$2:$O$2</c:f>
              <c:numCache>
                <c:formatCode>m/d/yyyy</c:formatCode>
                <c:ptCount val="13"/>
                <c:pt idx="0">
                  <c:v>43342</c:v>
                </c:pt>
                <c:pt idx="1">
                  <c:v>43373</c:v>
                </c:pt>
                <c:pt idx="2">
                  <c:v>43404</c:v>
                </c:pt>
                <c:pt idx="3">
                  <c:v>43434</c:v>
                </c:pt>
                <c:pt idx="4">
                  <c:v>43465</c:v>
                </c:pt>
                <c:pt idx="5">
                  <c:v>43496</c:v>
                </c:pt>
                <c:pt idx="6">
                  <c:v>43524</c:v>
                </c:pt>
                <c:pt idx="7">
                  <c:v>43555</c:v>
                </c:pt>
                <c:pt idx="8">
                  <c:v>43585</c:v>
                </c:pt>
                <c:pt idx="9">
                  <c:v>43616</c:v>
                </c:pt>
                <c:pt idx="10">
                  <c:v>43646</c:v>
                </c:pt>
                <c:pt idx="11">
                  <c:v>43677</c:v>
                </c:pt>
                <c:pt idx="12">
                  <c:v>43708</c:v>
                </c:pt>
              </c:numCache>
            </c:numRef>
          </c:cat>
          <c:val>
            <c:numRef>
              <c:f>Feuil1!$C$16:$O$16</c:f>
              <c:numCache>
                <c:formatCode>#,##0</c:formatCode>
                <c:ptCount val="13"/>
                <c:pt idx="0">
                  <c:v>1500</c:v>
                </c:pt>
                <c:pt idx="1">
                  <c:v>1700</c:v>
                </c:pt>
                <c:pt idx="2">
                  <c:v>1900</c:v>
                </c:pt>
                <c:pt idx="3">
                  <c:v>2100</c:v>
                </c:pt>
                <c:pt idx="4">
                  <c:v>2300</c:v>
                </c:pt>
                <c:pt idx="5">
                  <c:v>2500</c:v>
                </c:pt>
                <c:pt idx="6">
                  <c:v>2000</c:v>
                </c:pt>
                <c:pt idx="7">
                  <c:v>2200</c:v>
                </c:pt>
                <c:pt idx="8">
                  <c:v>2400</c:v>
                </c:pt>
                <c:pt idx="9">
                  <c:v>2600</c:v>
                </c:pt>
                <c:pt idx="10">
                  <c:v>2800</c:v>
                </c:pt>
                <c:pt idx="11">
                  <c:v>3000</c:v>
                </c:pt>
                <c:pt idx="12">
                  <c:v>3200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B807-4AD4-92AA-07CA92E77C77}"/>
            </c:ext>
          </c:extLst>
        </c:ser>
        <c:ser>
          <c:idx val="7"/>
          <c:order val="7"/>
          <c:tx>
            <c:strRef>
              <c:f>Feuil1!$A$17</c:f>
              <c:strCache>
                <c:ptCount val="1"/>
                <c:pt idx="0">
                  <c:v>Dépense-5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Feuil1!$C$2:$O$2</c:f>
              <c:numCache>
                <c:formatCode>m/d/yyyy</c:formatCode>
                <c:ptCount val="13"/>
                <c:pt idx="0">
                  <c:v>43342</c:v>
                </c:pt>
                <c:pt idx="1">
                  <c:v>43373</c:v>
                </c:pt>
                <c:pt idx="2">
                  <c:v>43404</c:v>
                </c:pt>
                <c:pt idx="3">
                  <c:v>43434</c:v>
                </c:pt>
                <c:pt idx="4">
                  <c:v>43465</c:v>
                </c:pt>
                <c:pt idx="5">
                  <c:v>43496</c:v>
                </c:pt>
                <c:pt idx="6">
                  <c:v>43524</c:v>
                </c:pt>
                <c:pt idx="7">
                  <c:v>43555</c:v>
                </c:pt>
                <c:pt idx="8">
                  <c:v>43585</c:v>
                </c:pt>
                <c:pt idx="9">
                  <c:v>43616</c:v>
                </c:pt>
                <c:pt idx="10">
                  <c:v>43646</c:v>
                </c:pt>
                <c:pt idx="11">
                  <c:v>43677</c:v>
                </c:pt>
                <c:pt idx="12">
                  <c:v>43708</c:v>
                </c:pt>
              </c:numCache>
            </c:numRef>
          </c:cat>
          <c:val>
            <c:numRef>
              <c:f>Feuil1!$C$17:$O$17</c:f>
              <c:numCache>
                <c:formatCode>#,##0</c:formatCode>
                <c:ptCount val="13"/>
                <c:pt idx="0">
                  <c:v>8600</c:v>
                </c:pt>
                <c:pt idx="1">
                  <c:v>8800</c:v>
                </c:pt>
                <c:pt idx="2">
                  <c:v>9000</c:v>
                </c:pt>
                <c:pt idx="3">
                  <c:v>9200</c:v>
                </c:pt>
                <c:pt idx="4">
                  <c:v>9400</c:v>
                </c:pt>
                <c:pt idx="5">
                  <c:v>9600</c:v>
                </c:pt>
                <c:pt idx="6">
                  <c:v>7000</c:v>
                </c:pt>
                <c:pt idx="7">
                  <c:v>7200</c:v>
                </c:pt>
                <c:pt idx="8">
                  <c:v>7400</c:v>
                </c:pt>
                <c:pt idx="9">
                  <c:v>7600</c:v>
                </c:pt>
                <c:pt idx="10">
                  <c:v>7800</c:v>
                </c:pt>
                <c:pt idx="11">
                  <c:v>8000</c:v>
                </c:pt>
                <c:pt idx="12">
                  <c:v>8200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B807-4AD4-92AA-07CA92E77C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258724544"/>
        <c:axId val="-258722912"/>
      </c:barChart>
      <c:lineChart>
        <c:grouping val="standard"/>
        <c:varyColors val="0"/>
        <c:ser>
          <c:idx val="8"/>
          <c:order val="8"/>
          <c:tx>
            <c:strRef>
              <c:f>Feuil1!$A$24</c:f>
              <c:strCache>
                <c:ptCount val="1"/>
                <c:pt idx="0">
                  <c:v>Caisse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numRef>
              <c:f>[1]Graph!$C$2:$O$2</c:f>
              <c:numCache>
                <c:formatCode>General</c:formatCode>
                <c:ptCount val="13"/>
                <c:pt idx="0">
                  <c:v>43342</c:v>
                </c:pt>
                <c:pt idx="1">
                  <c:v>43373</c:v>
                </c:pt>
                <c:pt idx="2">
                  <c:v>43404</c:v>
                </c:pt>
                <c:pt idx="3">
                  <c:v>43434</c:v>
                </c:pt>
                <c:pt idx="4">
                  <c:v>43465</c:v>
                </c:pt>
                <c:pt idx="5">
                  <c:v>43496</c:v>
                </c:pt>
                <c:pt idx="6">
                  <c:v>43524</c:v>
                </c:pt>
                <c:pt idx="7">
                  <c:v>43555</c:v>
                </c:pt>
                <c:pt idx="8">
                  <c:v>43585</c:v>
                </c:pt>
                <c:pt idx="9">
                  <c:v>43616</c:v>
                </c:pt>
                <c:pt idx="10">
                  <c:v>43646</c:v>
                </c:pt>
                <c:pt idx="11">
                  <c:v>43677</c:v>
                </c:pt>
                <c:pt idx="12">
                  <c:v>43708</c:v>
                </c:pt>
              </c:numCache>
            </c:numRef>
          </c:cat>
          <c:val>
            <c:numRef>
              <c:f>Feuil1!$C$24:$O$24</c:f>
              <c:numCache>
                <c:formatCode>#,##0</c:formatCode>
                <c:ptCount val="13"/>
                <c:pt idx="0">
                  <c:v>52000</c:v>
                </c:pt>
                <c:pt idx="1">
                  <c:v>52200</c:v>
                </c:pt>
                <c:pt idx="2">
                  <c:v>52400</c:v>
                </c:pt>
                <c:pt idx="3">
                  <c:v>52600</c:v>
                </c:pt>
                <c:pt idx="4">
                  <c:v>52800</c:v>
                </c:pt>
                <c:pt idx="5">
                  <c:v>53000</c:v>
                </c:pt>
                <c:pt idx="6">
                  <c:v>53200</c:v>
                </c:pt>
                <c:pt idx="7">
                  <c:v>53400</c:v>
                </c:pt>
                <c:pt idx="8">
                  <c:v>53600</c:v>
                </c:pt>
                <c:pt idx="9">
                  <c:v>53800</c:v>
                </c:pt>
                <c:pt idx="10">
                  <c:v>54000</c:v>
                </c:pt>
                <c:pt idx="11">
                  <c:v>54200</c:v>
                </c:pt>
                <c:pt idx="12">
                  <c:v>54400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8-B807-4AD4-92AA-07CA92E77C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58728896"/>
        <c:axId val="-258727264"/>
      </c:lineChart>
      <c:dateAx>
        <c:axId val="-25872454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low"/>
        <c:crossAx val="-258722912"/>
        <c:crosses val="autoZero"/>
        <c:auto val="1"/>
        <c:lblOffset val="100"/>
        <c:baseTimeUnit val="months"/>
      </c:dateAx>
      <c:valAx>
        <c:axId val="-258722912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58724544"/>
        <c:crosses val="autoZero"/>
        <c:crossBetween val="between"/>
        <c:dispUnits>
          <c:builtInUnit val="thousands"/>
          <c:dispUnitsLbl>
            <c:layout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</c:dispUnitsLbl>
        </c:dispUnits>
      </c:valAx>
      <c:valAx>
        <c:axId val="-258727264"/>
        <c:scaling>
          <c:orientation val="minMax"/>
        </c:scaling>
        <c:delete val="0"/>
        <c:axPos val="r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58728896"/>
        <c:crosses val="max"/>
        <c:crossBetween val="between"/>
        <c:dispUnits>
          <c:builtInUnit val="thousands"/>
          <c:dispUnitsLbl>
            <c:layout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</c:dispUnitsLbl>
        </c:dispUnits>
      </c:valAx>
      <c:catAx>
        <c:axId val="-2587288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258727264"/>
        <c:crosses val="autoZero"/>
        <c:auto val="1"/>
        <c:lblAlgn val="ctr"/>
        <c:lblOffset val="100"/>
        <c:noMultiLvlLbl val="1"/>
      </c:cat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0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Feuil1!$A$29</c:f>
              <c:strCache>
                <c:ptCount val="1"/>
                <c:pt idx="0">
                  <c:v>Clients à recevoir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Feuil1!$C$2:$O$2</c:f>
              <c:numCache>
                <c:formatCode>m/d/yyyy</c:formatCode>
                <c:ptCount val="13"/>
                <c:pt idx="0">
                  <c:v>43342</c:v>
                </c:pt>
                <c:pt idx="1">
                  <c:v>43373</c:v>
                </c:pt>
                <c:pt idx="2">
                  <c:v>43404</c:v>
                </c:pt>
                <c:pt idx="3">
                  <c:v>43434</c:v>
                </c:pt>
                <c:pt idx="4">
                  <c:v>43465</c:v>
                </c:pt>
                <c:pt idx="5">
                  <c:v>43496</c:v>
                </c:pt>
                <c:pt idx="6">
                  <c:v>43524</c:v>
                </c:pt>
                <c:pt idx="7">
                  <c:v>43555</c:v>
                </c:pt>
                <c:pt idx="8">
                  <c:v>43585</c:v>
                </c:pt>
                <c:pt idx="9">
                  <c:v>43616</c:v>
                </c:pt>
                <c:pt idx="10">
                  <c:v>43646</c:v>
                </c:pt>
                <c:pt idx="11">
                  <c:v>43677</c:v>
                </c:pt>
                <c:pt idx="12">
                  <c:v>43708</c:v>
                </c:pt>
              </c:numCache>
            </c:numRef>
          </c:cat>
          <c:val>
            <c:numRef>
              <c:f>Feuil1!$C$29:$O$29</c:f>
              <c:numCache>
                <c:formatCode>#,##0</c:formatCode>
                <c:ptCount val="13"/>
                <c:pt idx="0">
                  <c:v>15000</c:v>
                </c:pt>
                <c:pt idx="1">
                  <c:v>15200</c:v>
                </c:pt>
                <c:pt idx="2">
                  <c:v>15400</c:v>
                </c:pt>
                <c:pt idx="3">
                  <c:v>15600</c:v>
                </c:pt>
                <c:pt idx="4">
                  <c:v>15800</c:v>
                </c:pt>
                <c:pt idx="5">
                  <c:v>16000</c:v>
                </c:pt>
                <c:pt idx="6">
                  <c:v>14000</c:v>
                </c:pt>
                <c:pt idx="7">
                  <c:v>14200</c:v>
                </c:pt>
                <c:pt idx="8">
                  <c:v>14400</c:v>
                </c:pt>
                <c:pt idx="9">
                  <c:v>14600</c:v>
                </c:pt>
                <c:pt idx="10">
                  <c:v>14800</c:v>
                </c:pt>
                <c:pt idx="11">
                  <c:v>15000</c:v>
                </c:pt>
                <c:pt idx="12">
                  <c:v>15200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84F-41D1-B59D-3B8ACD638500}"/>
            </c:ext>
          </c:extLst>
        </c:ser>
        <c:ser>
          <c:idx val="1"/>
          <c:order val="1"/>
          <c:tx>
            <c:strRef>
              <c:f>Feuil1!$A$30</c:f>
              <c:strCache>
                <c:ptCount val="1"/>
                <c:pt idx="0">
                  <c:v>Crédit à recevoir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Feuil1!$C$2:$O$2</c:f>
              <c:numCache>
                <c:formatCode>m/d/yyyy</c:formatCode>
                <c:ptCount val="13"/>
                <c:pt idx="0">
                  <c:v>43342</c:v>
                </c:pt>
                <c:pt idx="1">
                  <c:v>43373</c:v>
                </c:pt>
                <c:pt idx="2">
                  <c:v>43404</c:v>
                </c:pt>
                <c:pt idx="3">
                  <c:v>43434</c:v>
                </c:pt>
                <c:pt idx="4">
                  <c:v>43465</c:v>
                </c:pt>
                <c:pt idx="5">
                  <c:v>43496</c:v>
                </c:pt>
                <c:pt idx="6">
                  <c:v>43524</c:v>
                </c:pt>
                <c:pt idx="7">
                  <c:v>43555</c:v>
                </c:pt>
                <c:pt idx="8">
                  <c:v>43585</c:v>
                </c:pt>
                <c:pt idx="9">
                  <c:v>43616</c:v>
                </c:pt>
                <c:pt idx="10">
                  <c:v>43646</c:v>
                </c:pt>
                <c:pt idx="11">
                  <c:v>43677</c:v>
                </c:pt>
                <c:pt idx="12">
                  <c:v>43708</c:v>
                </c:pt>
              </c:numCache>
            </c:numRef>
          </c:cat>
          <c:val>
            <c:numRef>
              <c:f>Feuil1!$C$30:$O$30</c:f>
              <c:numCache>
                <c:formatCode>#,##0</c:formatCode>
                <c:ptCount val="13"/>
                <c:pt idx="0">
                  <c:v>2500</c:v>
                </c:pt>
                <c:pt idx="1">
                  <c:v>2700</c:v>
                </c:pt>
                <c:pt idx="2">
                  <c:v>2900</c:v>
                </c:pt>
                <c:pt idx="3">
                  <c:v>3100</c:v>
                </c:pt>
                <c:pt idx="4">
                  <c:v>3300</c:v>
                </c:pt>
                <c:pt idx="5">
                  <c:v>3500</c:v>
                </c:pt>
                <c:pt idx="6">
                  <c:v>3700</c:v>
                </c:pt>
                <c:pt idx="7">
                  <c:v>3900</c:v>
                </c:pt>
                <c:pt idx="8">
                  <c:v>4100</c:v>
                </c:pt>
                <c:pt idx="9">
                  <c:v>4300</c:v>
                </c:pt>
                <c:pt idx="10">
                  <c:v>4500</c:v>
                </c:pt>
                <c:pt idx="11">
                  <c:v>4700</c:v>
                </c:pt>
                <c:pt idx="12">
                  <c:v>4900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84F-41D1-B59D-3B8ACD638500}"/>
            </c:ext>
          </c:extLst>
        </c:ser>
        <c:ser>
          <c:idx val="2"/>
          <c:order val="2"/>
          <c:tx>
            <c:strRef>
              <c:f>Feuil1!$A$31</c:f>
              <c:strCache>
                <c:ptCount val="1"/>
                <c:pt idx="0">
                  <c:v>Commande à recevoir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Feuil1!$C$2:$O$2</c:f>
              <c:numCache>
                <c:formatCode>m/d/yyyy</c:formatCode>
                <c:ptCount val="13"/>
                <c:pt idx="0">
                  <c:v>43342</c:v>
                </c:pt>
                <c:pt idx="1">
                  <c:v>43373</c:v>
                </c:pt>
                <c:pt idx="2">
                  <c:v>43404</c:v>
                </c:pt>
                <c:pt idx="3">
                  <c:v>43434</c:v>
                </c:pt>
                <c:pt idx="4">
                  <c:v>43465</c:v>
                </c:pt>
                <c:pt idx="5">
                  <c:v>43496</c:v>
                </c:pt>
                <c:pt idx="6">
                  <c:v>43524</c:v>
                </c:pt>
                <c:pt idx="7">
                  <c:v>43555</c:v>
                </c:pt>
                <c:pt idx="8">
                  <c:v>43585</c:v>
                </c:pt>
                <c:pt idx="9">
                  <c:v>43616</c:v>
                </c:pt>
                <c:pt idx="10">
                  <c:v>43646</c:v>
                </c:pt>
                <c:pt idx="11">
                  <c:v>43677</c:v>
                </c:pt>
                <c:pt idx="12">
                  <c:v>43708</c:v>
                </c:pt>
              </c:numCache>
            </c:numRef>
          </c:cat>
          <c:val>
            <c:numRef>
              <c:f>Feuil1!$C$31:$O$31</c:f>
              <c:numCache>
                <c:formatCode>#,##0</c:formatCode>
                <c:ptCount val="13"/>
                <c:pt idx="0">
                  <c:v>10525</c:v>
                </c:pt>
                <c:pt idx="1">
                  <c:v>10725</c:v>
                </c:pt>
                <c:pt idx="2">
                  <c:v>10925</c:v>
                </c:pt>
                <c:pt idx="3">
                  <c:v>11125</c:v>
                </c:pt>
                <c:pt idx="4">
                  <c:v>11325</c:v>
                </c:pt>
                <c:pt idx="5">
                  <c:v>11525</c:v>
                </c:pt>
                <c:pt idx="6">
                  <c:v>11725</c:v>
                </c:pt>
                <c:pt idx="7">
                  <c:v>11925</c:v>
                </c:pt>
                <c:pt idx="8">
                  <c:v>12125</c:v>
                </c:pt>
                <c:pt idx="9">
                  <c:v>12325</c:v>
                </c:pt>
                <c:pt idx="10">
                  <c:v>12525</c:v>
                </c:pt>
                <c:pt idx="11">
                  <c:v>12725</c:v>
                </c:pt>
                <c:pt idx="12">
                  <c:v>12925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84F-41D1-B59D-3B8ACD6385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258729440"/>
        <c:axId val="-128690128"/>
      </c:barChart>
      <c:lineChart>
        <c:grouping val="stacked"/>
        <c:varyColors val="0"/>
        <c:ser>
          <c:idx val="3"/>
          <c:order val="3"/>
          <c:tx>
            <c:strRef>
              <c:f>Feuil1!$A$32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Feuil1!$C$2:$O$2</c:f>
              <c:numCache>
                <c:formatCode>m/d/yyyy</c:formatCode>
                <c:ptCount val="13"/>
                <c:pt idx="0">
                  <c:v>43342</c:v>
                </c:pt>
                <c:pt idx="1">
                  <c:v>43373</c:v>
                </c:pt>
                <c:pt idx="2">
                  <c:v>43404</c:v>
                </c:pt>
                <c:pt idx="3">
                  <c:v>43434</c:v>
                </c:pt>
                <c:pt idx="4">
                  <c:v>43465</c:v>
                </c:pt>
                <c:pt idx="5">
                  <c:v>43496</c:v>
                </c:pt>
                <c:pt idx="6">
                  <c:v>43524</c:v>
                </c:pt>
                <c:pt idx="7">
                  <c:v>43555</c:v>
                </c:pt>
                <c:pt idx="8">
                  <c:v>43585</c:v>
                </c:pt>
                <c:pt idx="9">
                  <c:v>43616</c:v>
                </c:pt>
                <c:pt idx="10">
                  <c:v>43646</c:v>
                </c:pt>
                <c:pt idx="11">
                  <c:v>43677</c:v>
                </c:pt>
                <c:pt idx="12">
                  <c:v>43708</c:v>
                </c:pt>
              </c:numCache>
            </c:numRef>
          </c:cat>
          <c:val>
            <c:numRef>
              <c:f>Feuil1!$C$32:$O$32</c:f>
              <c:numCache>
                <c:formatCode>#,##0</c:formatCode>
                <c:ptCount val="13"/>
                <c:pt idx="0">
                  <c:v>28025</c:v>
                </c:pt>
                <c:pt idx="1">
                  <c:v>28625</c:v>
                </c:pt>
                <c:pt idx="2">
                  <c:v>29225</c:v>
                </c:pt>
                <c:pt idx="3">
                  <c:v>29825</c:v>
                </c:pt>
                <c:pt idx="4">
                  <c:v>30425</c:v>
                </c:pt>
                <c:pt idx="5">
                  <c:v>31025</c:v>
                </c:pt>
                <c:pt idx="6">
                  <c:v>29425</c:v>
                </c:pt>
                <c:pt idx="7">
                  <c:v>30025</c:v>
                </c:pt>
                <c:pt idx="8">
                  <c:v>30625</c:v>
                </c:pt>
                <c:pt idx="9">
                  <c:v>31225</c:v>
                </c:pt>
                <c:pt idx="10">
                  <c:v>31825</c:v>
                </c:pt>
                <c:pt idx="11">
                  <c:v>32425</c:v>
                </c:pt>
                <c:pt idx="12">
                  <c:v>33025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084F-41D1-B59D-3B8ACD6385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58729440"/>
        <c:axId val="-128690128"/>
      </c:lineChart>
      <c:dateAx>
        <c:axId val="-258729440"/>
        <c:scaling>
          <c:orientation val="minMax"/>
        </c:scaling>
        <c:delete val="1"/>
        <c:axPos val="b"/>
        <c:numFmt formatCode="m/d/yyyy" sourceLinked="1"/>
        <c:majorTickMark val="none"/>
        <c:minorTickMark val="none"/>
        <c:tickLblPos val="nextTo"/>
        <c:crossAx val="-128690128"/>
        <c:crosses val="autoZero"/>
        <c:auto val="1"/>
        <c:lblOffset val="100"/>
        <c:baseTimeUnit val="months"/>
      </c:dateAx>
      <c:valAx>
        <c:axId val="-128690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58729440"/>
        <c:crosses val="autoZero"/>
        <c:crossBetween val="between"/>
        <c:dispUnits>
          <c:builtInUnit val="thousands"/>
          <c:dispUnitsLbl>
            <c:layout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</c:dispUnitsLbl>
        </c:dispUnits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0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cked"/>
        <c:varyColors val="0"/>
        <c:ser>
          <c:idx val="3"/>
          <c:order val="0"/>
          <c:tx>
            <c:strRef>
              <c:f>Feuil1!$A$32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Feuil1!$C$2:$O$2</c:f>
              <c:numCache>
                <c:formatCode>m/d/yyyy</c:formatCode>
                <c:ptCount val="13"/>
                <c:pt idx="0">
                  <c:v>43342</c:v>
                </c:pt>
                <c:pt idx="1">
                  <c:v>43373</c:v>
                </c:pt>
                <c:pt idx="2">
                  <c:v>43404</c:v>
                </c:pt>
                <c:pt idx="3">
                  <c:v>43434</c:v>
                </c:pt>
                <c:pt idx="4">
                  <c:v>43465</c:v>
                </c:pt>
                <c:pt idx="5">
                  <c:v>43496</c:v>
                </c:pt>
                <c:pt idx="6">
                  <c:v>43524</c:v>
                </c:pt>
                <c:pt idx="7">
                  <c:v>43555</c:v>
                </c:pt>
                <c:pt idx="8">
                  <c:v>43585</c:v>
                </c:pt>
                <c:pt idx="9">
                  <c:v>43616</c:v>
                </c:pt>
                <c:pt idx="10">
                  <c:v>43646</c:v>
                </c:pt>
                <c:pt idx="11">
                  <c:v>43677</c:v>
                </c:pt>
                <c:pt idx="12">
                  <c:v>43708</c:v>
                </c:pt>
              </c:numCache>
            </c:numRef>
          </c:cat>
          <c:val>
            <c:numRef>
              <c:f>Feuil1!$C$36:$O$36</c:f>
              <c:numCache>
                <c:formatCode>#,##0</c:formatCode>
                <c:ptCount val="13"/>
                <c:pt idx="0">
                  <c:v>9800</c:v>
                </c:pt>
                <c:pt idx="1">
                  <c:v>10000</c:v>
                </c:pt>
                <c:pt idx="2">
                  <c:v>10200</c:v>
                </c:pt>
                <c:pt idx="3">
                  <c:v>10400</c:v>
                </c:pt>
                <c:pt idx="4">
                  <c:v>7500</c:v>
                </c:pt>
                <c:pt idx="5">
                  <c:v>7700</c:v>
                </c:pt>
                <c:pt idx="6">
                  <c:v>7900</c:v>
                </c:pt>
                <c:pt idx="7">
                  <c:v>8100</c:v>
                </c:pt>
                <c:pt idx="8">
                  <c:v>6400</c:v>
                </c:pt>
                <c:pt idx="9">
                  <c:v>6600</c:v>
                </c:pt>
                <c:pt idx="10">
                  <c:v>6800</c:v>
                </c:pt>
                <c:pt idx="11">
                  <c:v>7000</c:v>
                </c:pt>
                <c:pt idx="12">
                  <c:v>7200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F32-4D82-B630-83FB27D11E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10470336"/>
        <c:axId val="-119007952"/>
      </c:lineChart>
      <c:dateAx>
        <c:axId val="-210470336"/>
        <c:scaling>
          <c:orientation val="minMax"/>
        </c:scaling>
        <c:delete val="1"/>
        <c:axPos val="b"/>
        <c:numFmt formatCode="m/d/yyyy" sourceLinked="1"/>
        <c:majorTickMark val="none"/>
        <c:minorTickMark val="none"/>
        <c:tickLblPos val="nextTo"/>
        <c:crossAx val="-119007952"/>
        <c:crosses val="autoZero"/>
        <c:auto val="1"/>
        <c:lblOffset val="100"/>
        <c:baseTimeUnit val="months"/>
      </c:dateAx>
      <c:valAx>
        <c:axId val="-119007952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0470336"/>
        <c:crosses val="autoZero"/>
        <c:crossBetween val="between"/>
        <c:dispUnits>
          <c:builtInUnit val="thousands"/>
          <c:dispUnitsLbl>
            <c:layout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</c:dispUnitsLbl>
        </c:dispUnits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0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167640</xdr:colOff>
      <xdr:row>39</xdr:row>
      <xdr:rowOff>0</xdr:rowOff>
    </xdr:from>
    <xdr:to>
      <xdr:col>20</xdr:col>
      <xdr:colOff>152400</xdr:colOff>
      <xdr:row>66</xdr:row>
      <xdr:rowOff>144780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464BD1BE-B522-4CF7-B68D-283DDDE573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68</xdr:row>
      <xdr:rowOff>34290</xdr:rowOff>
    </xdr:from>
    <xdr:to>
      <xdr:col>19</xdr:col>
      <xdr:colOff>770466</xdr:colOff>
      <xdr:row>82</xdr:row>
      <xdr:rowOff>87630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33B9723F-06EF-4929-AA24-030F602051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86</xdr:row>
      <xdr:rowOff>0</xdr:rowOff>
    </xdr:from>
    <xdr:to>
      <xdr:col>20</xdr:col>
      <xdr:colOff>0</xdr:colOff>
      <xdr:row>100</xdr:row>
      <xdr:rowOff>177801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1C01AA9F-10EE-4747-8BE6-083EDD1FB2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sultant%20A.F/Documents/Docum%20Drive/Partage%20v2/Andr&#233;%20Fr&#233;chette%20Consultant/Axchem%20Canada/Copie%20de%20Casfflow%20v2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rincipal"/>
      <sheetName val="Cashflow"/>
      <sheetName val="SNF"/>
      <sheetName val="From forecast"/>
      <sheetName val="Dette l.t."/>
      <sheetName val="Other project"/>
      <sheetName val="Investissement project"/>
      <sheetName val="Budget"/>
      <sheetName val="Raw mat &amp; other"/>
      <sheetName val="Base"/>
      <sheetName val="Banque"/>
      <sheetName val="PO"/>
      <sheetName val="Compte à payer"/>
      <sheetName val="Compte à recevoir"/>
      <sheetName val="Commande en main"/>
      <sheetName val="BV"/>
      <sheetName val="Courus"/>
      <sheetName val="Taxes"/>
      <sheetName val="Grap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C2">
            <v>43342</v>
          </cell>
          <cell r="D2">
            <v>43373</v>
          </cell>
          <cell r="E2">
            <v>43404</v>
          </cell>
          <cell r="F2">
            <v>43434</v>
          </cell>
          <cell r="G2">
            <v>43465</v>
          </cell>
          <cell r="H2">
            <v>43496</v>
          </cell>
          <cell r="I2">
            <v>43524</v>
          </cell>
          <cell r="J2">
            <v>43555</v>
          </cell>
          <cell r="K2">
            <v>43585</v>
          </cell>
          <cell r="L2">
            <v>43616</v>
          </cell>
          <cell r="M2">
            <v>43646</v>
          </cell>
          <cell r="N2">
            <v>43677</v>
          </cell>
          <cell r="O2">
            <v>43708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4"/>
  <sheetViews>
    <sheetView tabSelected="1" workbookViewId="0">
      <selection activeCell="A4" sqref="A4:Q4"/>
    </sheetView>
  </sheetViews>
  <sheetFormatPr baseColWidth="10" defaultColWidth="11.5703125" defaultRowHeight="15" x14ac:dyDescent="0.25"/>
  <cols>
    <col min="1" max="15" width="11.5703125" style="1"/>
    <col min="16" max="16" width="4.5703125" style="1" customWidth="1"/>
    <col min="17" max="16384" width="11.5703125" style="1"/>
  </cols>
  <sheetData>
    <row r="1" spans="1:17" ht="30.6" customHeight="1" x14ac:dyDescent="0.25">
      <c r="C1" s="3">
        <v>43342</v>
      </c>
      <c r="D1" s="3">
        <v>43373</v>
      </c>
      <c r="E1" s="3">
        <v>43404</v>
      </c>
      <c r="F1" s="3">
        <v>43434</v>
      </c>
      <c r="G1" s="3">
        <v>43465</v>
      </c>
      <c r="H1" s="3">
        <v>43496</v>
      </c>
      <c r="I1" s="3">
        <v>43524</v>
      </c>
      <c r="J1" s="3">
        <v>43555</v>
      </c>
      <c r="K1" s="3">
        <v>43585</v>
      </c>
      <c r="L1" s="3">
        <v>43616</v>
      </c>
      <c r="M1" s="3">
        <v>43646</v>
      </c>
      <c r="N1" s="3">
        <v>43677</v>
      </c>
      <c r="O1" s="3">
        <v>43708</v>
      </c>
      <c r="P1" s="3"/>
      <c r="Q1" s="3" t="s">
        <v>0</v>
      </c>
    </row>
    <row r="2" spans="1:17" s="4" customFormat="1" ht="24" customHeight="1" x14ac:dyDescent="0.25">
      <c r="A2" s="2"/>
      <c r="B2" s="2"/>
      <c r="C2" s="13">
        <f>C1</f>
        <v>43342</v>
      </c>
      <c r="D2" s="13">
        <f t="shared" ref="D2:O2" si="0">D1</f>
        <v>43373</v>
      </c>
      <c r="E2" s="13">
        <f t="shared" si="0"/>
        <v>43404</v>
      </c>
      <c r="F2" s="13">
        <f t="shared" si="0"/>
        <v>43434</v>
      </c>
      <c r="G2" s="13">
        <f t="shared" si="0"/>
        <v>43465</v>
      </c>
      <c r="H2" s="13">
        <f t="shared" si="0"/>
        <v>43496</v>
      </c>
      <c r="I2" s="13">
        <f t="shared" si="0"/>
        <v>43524</v>
      </c>
      <c r="J2" s="13">
        <f t="shared" si="0"/>
        <v>43555</v>
      </c>
      <c r="K2" s="13">
        <f t="shared" si="0"/>
        <v>43585</v>
      </c>
      <c r="L2" s="13">
        <f t="shared" si="0"/>
        <v>43616</v>
      </c>
      <c r="M2" s="13">
        <f t="shared" si="0"/>
        <v>43646</v>
      </c>
      <c r="N2" s="13">
        <f t="shared" si="0"/>
        <v>43677</v>
      </c>
      <c r="O2" s="13">
        <f t="shared" si="0"/>
        <v>43708</v>
      </c>
      <c r="P2" s="13"/>
      <c r="Q2" s="13" t="s">
        <v>0</v>
      </c>
    </row>
    <row r="3" spans="1:1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ht="23.25" x14ac:dyDescent="0.35">
      <c r="A4" s="12" t="s">
        <v>13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</row>
    <row r="5" spans="1:17" x14ac:dyDescent="0.25">
      <c r="A5" s="5" t="s">
        <v>11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 x14ac:dyDescent="0.25">
      <c r="A6" s="6" t="s">
        <v>2</v>
      </c>
      <c r="B6" s="5"/>
      <c r="C6" s="7">
        <v>10000</v>
      </c>
      <c r="D6" s="7">
        <f>+C6+200</f>
        <v>10200</v>
      </c>
      <c r="E6" s="7">
        <f t="shared" ref="E6:O6" si="1">+D6+200</f>
        <v>10400</v>
      </c>
      <c r="F6" s="7">
        <f t="shared" si="1"/>
        <v>10600</v>
      </c>
      <c r="G6" s="7">
        <f t="shared" si="1"/>
        <v>10800</v>
      </c>
      <c r="H6" s="7">
        <f t="shared" si="1"/>
        <v>11000</v>
      </c>
      <c r="I6" s="7">
        <v>8500</v>
      </c>
      <c r="J6" s="7">
        <f t="shared" si="1"/>
        <v>8700</v>
      </c>
      <c r="K6" s="7">
        <f t="shared" si="1"/>
        <v>8900</v>
      </c>
      <c r="L6" s="7">
        <f t="shared" si="1"/>
        <v>9100</v>
      </c>
      <c r="M6" s="7">
        <f t="shared" si="1"/>
        <v>9300</v>
      </c>
      <c r="N6" s="7">
        <f t="shared" si="1"/>
        <v>9500</v>
      </c>
      <c r="O6" s="7">
        <f t="shared" si="1"/>
        <v>9700</v>
      </c>
      <c r="P6" s="7"/>
      <c r="Q6" s="7">
        <f>SUM(C6:P6)</f>
        <v>126700</v>
      </c>
    </row>
    <row r="7" spans="1:17" x14ac:dyDescent="0.25">
      <c r="A7" s="6" t="s">
        <v>3</v>
      </c>
      <c r="B7" s="5"/>
      <c r="C7" s="7">
        <v>20000</v>
      </c>
      <c r="D7" s="7">
        <f t="shared" ref="D7:O8" si="2">+C7+200</f>
        <v>20200</v>
      </c>
      <c r="E7" s="7">
        <f t="shared" si="2"/>
        <v>20400</v>
      </c>
      <c r="F7" s="7">
        <f t="shared" si="2"/>
        <v>20600</v>
      </c>
      <c r="G7" s="7">
        <f t="shared" si="2"/>
        <v>20800</v>
      </c>
      <c r="H7" s="7">
        <f t="shared" si="2"/>
        <v>21000</v>
      </c>
      <c r="I7" s="7">
        <v>15700</v>
      </c>
      <c r="J7" s="7">
        <f t="shared" si="2"/>
        <v>15900</v>
      </c>
      <c r="K7" s="7">
        <f t="shared" si="2"/>
        <v>16100</v>
      </c>
      <c r="L7" s="7">
        <f t="shared" si="2"/>
        <v>16300</v>
      </c>
      <c r="M7" s="7">
        <f t="shared" si="2"/>
        <v>16500</v>
      </c>
      <c r="N7" s="7">
        <f t="shared" si="2"/>
        <v>16700</v>
      </c>
      <c r="O7" s="7">
        <f t="shared" si="2"/>
        <v>16900</v>
      </c>
      <c r="P7" s="7"/>
      <c r="Q7" s="7">
        <f t="shared" ref="Q7:Q8" si="3">SUM(C7:P7)</f>
        <v>237100</v>
      </c>
    </row>
    <row r="8" spans="1:17" x14ac:dyDescent="0.25">
      <c r="A8" s="6" t="s">
        <v>4</v>
      </c>
      <c r="B8" s="5"/>
      <c r="C8" s="7">
        <v>35000</v>
      </c>
      <c r="D8" s="7">
        <f t="shared" si="2"/>
        <v>35200</v>
      </c>
      <c r="E8" s="7">
        <f t="shared" si="2"/>
        <v>35400</v>
      </c>
      <c r="F8" s="7">
        <f t="shared" si="2"/>
        <v>35600</v>
      </c>
      <c r="G8" s="7">
        <f t="shared" si="2"/>
        <v>35800</v>
      </c>
      <c r="H8" s="7">
        <f t="shared" si="2"/>
        <v>36000</v>
      </c>
      <c r="I8" s="7">
        <v>30000</v>
      </c>
      <c r="J8" s="7">
        <f t="shared" si="2"/>
        <v>30200</v>
      </c>
      <c r="K8" s="7">
        <f t="shared" si="2"/>
        <v>30400</v>
      </c>
      <c r="L8" s="7">
        <f t="shared" si="2"/>
        <v>30600</v>
      </c>
      <c r="M8" s="7">
        <f t="shared" si="2"/>
        <v>30800</v>
      </c>
      <c r="N8" s="7">
        <f t="shared" si="2"/>
        <v>31000</v>
      </c>
      <c r="O8" s="7">
        <f t="shared" si="2"/>
        <v>31200</v>
      </c>
      <c r="P8" s="7"/>
      <c r="Q8" s="7">
        <f t="shared" si="3"/>
        <v>427200</v>
      </c>
    </row>
    <row r="9" spans="1:17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 ht="15.75" thickBot="1" x14ac:dyDescent="0.3">
      <c r="A10" s="5"/>
      <c r="B10" s="5"/>
      <c r="C10" s="8">
        <f>SUM(C6:C9)</f>
        <v>65000</v>
      </c>
      <c r="D10" s="8">
        <f t="shared" ref="D10:O10" si="4">SUM(D6:D9)</f>
        <v>65600</v>
      </c>
      <c r="E10" s="8">
        <f t="shared" si="4"/>
        <v>66200</v>
      </c>
      <c r="F10" s="8">
        <f t="shared" si="4"/>
        <v>66800</v>
      </c>
      <c r="G10" s="8">
        <f t="shared" si="4"/>
        <v>67400</v>
      </c>
      <c r="H10" s="8">
        <f t="shared" si="4"/>
        <v>68000</v>
      </c>
      <c r="I10" s="8">
        <f t="shared" si="4"/>
        <v>54200</v>
      </c>
      <c r="J10" s="8">
        <f t="shared" si="4"/>
        <v>54800</v>
      </c>
      <c r="K10" s="8">
        <f t="shared" si="4"/>
        <v>55400</v>
      </c>
      <c r="L10" s="8">
        <f t="shared" si="4"/>
        <v>56000</v>
      </c>
      <c r="M10" s="8">
        <f t="shared" si="4"/>
        <v>56600</v>
      </c>
      <c r="N10" s="8">
        <f t="shared" si="4"/>
        <v>57200</v>
      </c>
      <c r="O10" s="8">
        <f t="shared" si="4"/>
        <v>57800</v>
      </c>
      <c r="P10" s="8"/>
      <c r="Q10" s="8">
        <f>SUM(Q6:Q9)</f>
        <v>791000</v>
      </c>
    </row>
    <row r="11" spans="1:17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 x14ac:dyDescent="0.25">
      <c r="A12" s="5" t="s">
        <v>12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x14ac:dyDescent="0.25">
      <c r="A13" s="6" t="s">
        <v>5</v>
      </c>
      <c r="B13" s="5"/>
      <c r="C13" s="7">
        <v>5700</v>
      </c>
      <c r="D13" s="7">
        <f t="shared" ref="D13:O17" si="5">+C13+200</f>
        <v>5900</v>
      </c>
      <c r="E13" s="7">
        <f t="shared" si="5"/>
        <v>6100</v>
      </c>
      <c r="F13" s="7">
        <f t="shared" si="5"/>
        <v>6300</v>
      </c>
      <c r="G13" s="7">
        <f t="shared" si="5"/>
        <v>6500</v>
      </c>
      <c r="H13" s="7">
        <f t="shared" si="5"/>
        <v>6700</v>
      </c>
      <c r="I13" s="7">
        <v>5200</v>
      </c>
      <c r="J13" s="7">
        <f t="shared" si="5"/>
        <v>5400</v>
      </c>
      <c r="K13" s="7">
        <f t="shared" si="5"/>
        <v>5600</v>
      </c>
      <c r="L13" s="7">
        <f t="shared" si="5"/>
        <v>5800</v>
      </c>
      <c r="M13" s="7">
        <f t="shared" si="5"/>
        <v>6000</v>
      </c>
      <c r="N13" s="7">
        <f t="shared" si="5"/>
        <v>6200</v>
      </c>
      <c r="O13" s="7">
        <f t="shared" si="5"/>
        <v>6400</v>
      </c>
      <c r="P13" s="7"/>
      <c r="Q13" s="7">
        <f>SUM(C13:P13)</f>
        <v>77800</v>
      </c>
    </row>
    <row r="14" spans="1:17" x14ac:dyDescent="0.25">
      <c r="A14" s="6" t="s">
        <v>6</v>
      </c>
      <c r="B14" s="5"/>
      <c r="C14" s="7">
        <v>6500</v>
      </c>
      <c r="D14" s="7">
        <f t="shared" si="5"/>
        <v>6700</v>
      </c>
      <c r="E14" s="7">
        <f t="shared" si="5"/>
        <v>6900</v>
      </c>
      <c r="F14" s="7">
        <f t="shared" si="5"/>
        <v>7100</v>
      </c>
      <c r="G14" s="7">
        <f t="shared" si="5"/>
        <v>7300</v>
      </c>
      <c r="H14" s="7">
        <f t="shared" si="5"/>
        <v>7500</v>
      </c>
      <c r="I14" s="7">
        <v>6200</v>
      </c>
      <c r="J14" s="7">
        <f t="shared" si="5"/>
        <v>6400</v>
      </c>
      <c r="K14" s="7">
        <f t="shared" si="5"/>
        <v>6600</v>
      </c>
      <c r="L14" s="7">
        <f t="shared" si="5"/>
        <v>6800</v>
      </c>
      <c r="M14" s="7">
        <f t="shared" si="5"/>
        <v>7000</v>
      </c>
      <c r="N14" s="7">
        <f t="shared" si="5"/>
        <v>7200</v>
      </c>
      <c r="O14" s="7">
        <f t="shared" si="5"/>
        <v>7400</v>
      </c>
      <c r="P14" s="7"/>
      <c r="Q14" s="7">
        <f t="shared" ref="Q14:Q17" si="6">SUM(C14:P14)</f>
        <v>89600</v>
      </c>
    </row>
    <row r="15" spans="1:17" x14ac:dyDescent="0.25">
      <c r="A15" s="5" t="s">
        <v>7</v>
      </c>
      <c r="B15" s="5"/>
      <c r="C15" s="7">
        <v>12300</v>
      </c>
      <c r="D15" s="7">
        <f t="shared" si="5"/>
        <v>12500</v>
      </c>
      <c r="E15" s="7">
        <f t="shared" si="5"/>
        <v>12700</v>
      </c>
      <c r="F15" s="7">
        <f t="shared" si="5"/>
        <v>12900</v>
      </c>
      <c r="G15" s="7">
        <f t="shared" si="5"/>
        <v>13100</v>
      </c>
      <c r="H15" s="7">
        <f t="shared" si="5"/>
        <v>13300</v>
      </c>
      <c r="I15" s="7">
        <v>1100</v>
      </c>
      <c r="J15" s="7">
        <f t="shared" si="5"/>
        <v>1300</v>
      </c>
      <c r="K15" s="7">
        <f t="shared" si="5"/>
        <v>1500</v>
      </c>
      <c r="L15" s="7">
        <f t="shared" si="5"/>
        <v>1700</v>
      </c>
      <c r="M15" s="7">
        <f t="shared" si="5"/>
        <v>1900</v>
      </c>
      <c r="N15" s="7">
        <f t="shared" si="5"/>
        <v>2100</v>
      </c>
      <c r="O15" s="7">
        <f t="shared" si="5"/>
        <v>2300</v>
      </c>
      <c r="P15" s="7"/>
      <c r="Q15" s="7">
        <f t="shared" si="6"/>
        <v>88700</v>
      </c>
    </row>
    <row r="16" spans="1:17" x14ac:dyDescent="0.25">
      <c r="A16" s="5" t="s">
        <v>8</v>
      </c>
      <c r="B16" s="5"/>
      <c r="C16" s="7">
        <v>1500</v>
      </c>
      <c r="D16" s="7">
        <f t="shared" si="5"/>
        <v>1700</v>
      </c>
      <c r="E16" s="7">
        <f t="shared" si="5"/>
        <v>1900</v>
      </c>
      <c r="F16" s="7">
        <f t="shared" si="5"/>
        <v>2100</v>
      </c>
      <c r="G16" s="7">
        <f t="shared" si="5"/>
        <v>2300</v>
      </c>
      <c r="H16" s="7">
        <f t="shared" si="5"/>
        <v>2500</v>
      </c>
      <c r="I16" s="7">
        <v>2000</v>
      </c>
      <c r="J16" s="7">
        <f t="shared" si="5"/>
        <v>2200</v>
      </c>
      <c r="K16" s="7">
        <f t="shared" si="5"/>
        <v>2400</v>
      </c>
      <c r="L16" s="7">
        <f t="shared" si="5"/>
        <v>2600</v>
      </c>
      <c r="M16" s="7">
        <f t="shared" si="5"/>
        <v>2800</v>
      </c>
      <c r="N16" s="7">
        <f t="shared" si="5"/>
        <v>3000</v>
      </c>
      <c r="O16" s="7">
        <f t="shared" si="5"/>
        <v>3200</v>
      </c>
      <c r="P16" s="7"/>
      <c r="Q16" s="7">
        <f t="shared" si="6"/>
        <v>30200</v>
      </c>
    </row>
    <row r="17" spans="1:17" x14ac:dyDescent="0.25">
      <c r="A17" s="5" t="s">
        <v>9</v>
      </c>
      <c r="B17" s="5"/>
      <c r="C17" s="7">
        <v>8600</v>
      </c>
      <c r="D17" s="7">
        <f t="shared" si="5"/>
        <v>8800</v>
      </c>
      <c r="E17" s="7">
        <f t="shared" si="5"/>
        <v>9000</v>
      </c>
      <c r="F17" s="7">
        <f t="shared" si="5"/>
        <v>9200</v>
      </c>
      <c r="G17" s="7">
        <f t="shared" si="5"/>
        <v>9400</v>
      </c>
      <c r="H17" s="7">
        <f t="shared" si="5"/>
        <v>9600</v>
      </c>
      <c r="I17" s="7">
        <v>7000</v>
      </c>
      <c r="J17" s="7">
        <f t="shared" si="5"/>
        <v>7200</v>
      </c>
      <c r="K17" s="7">
        <f t="shared" si="5"/>
        <v>7400</v>
      </c>
      <c r="L17" s="7">
        <f t="shared" si="5"/>
        <v>7600</v>
      </c>
      <c r="M17" s="7">
        <f t="shared" si="5"/>
        <v>7800</v>
      </c>
      <c r="N17" s="7">
        <f t="shared" si="5"/>
        <v>8000</v>
      </c>
      <c r="O17" s="7">
        <f t="shared" si="5"/>
        <v>8200</v>
      </c>
      <c r="P17" s="7"/>
      <c r="Q17" s="7">
        <f t="shared" si="6"/>
        <v>107800</v>
      </c>
    </row>
    <row r="18" spans="1:17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ht="15.75" thickBot="1" x14ac:dyDescent="0.3">
      <c r="A20" s="5"/>
      <c r="B20" s="5"/>
      <c r="C20" s="8">
        <f>SUM(C13:C19)</f>
        <v>34600</v>
      </c>
      <c r="D20" s="8">
        <f t="shared" ref="D20:O20" si="7">SUM(D13:D19)</f>
        <v>35600</v>
      </c>
      <c r="E20" s="8">
        <f t="shared" si="7"/>
        <v>36600</v>
      </c>
      <c r="F20" s="8">
        <f t="shared" si="7"/>
        <v>37600</v>
      </c>
      <c r="G20" s="8">
        <f t="shared" si="7"/>
        <v>38600</v>
      </c>
      <c r="H20" s="8">
        <f t="shared" si="7"/>
        <v>39600</v>
      </c>
      <c r="I20" s="8">
        <f t="shared" si="7"/>
        <v>21500</v>
      </c>
      <c r="J20" s="8">
        <f t="shared" si="7"/>
        <v>22500</v>
      </c>
      <c r="K20" s="8">
        <f t="shared" si="7"/>
        <v>23500</v>
      </c>
      <c r="L20" s="8">
        <f t="shared" si="7"/>
        <v>24500</v>
      </c>
      <c r="M20" s="8">
        <f t="shared" si="7"/>
        <v>25500</v>
      </c>
      <c r="N20" s="8">
        <f t="shared" si="7"/>
        <v>26500</v>
      </c>
      <c r="O20" s="8">
        <f t="shared" si="7"/>
        <v>27500</v>
      </c>
      <c r="P20" s="8"/>
      <c r="Q20" s="8">
        <f>SUM(Q13:Q19)</f>
        <v>394100</v>
      </c>
    </row>
    <row r="21" spans="1:17" ht="15.75" thickBot="1" x14ac:dyDescent="0.3">
      <c r="A21" s="5"/>
      <c r="B21" s="5"/>
      <c r="C21" s="9">
        <f>+C10+C20</f>
        <v>99600</v>
      </c>
      <c r="D21" s="9">
        <f t="shared" ref="D21:O21" si="8">+D10+D20</f>
        <v>101200</v>
      </c>
      <c r="E21" s="9">
        <f t="shared" si="8"/>
        <v>102800</v>
      </c>
      <c r="F21" s="9">
        <f t="shared" si="8"/>
        <v>104400</v>
      </c>
      <c r="G21" s="9">
        <f t="shared" si="8"/>
        <v>106000</v>
      </c>
      <c r="H21" s="9">
        <f t="shared" si="8"/>
        <v>107600</v>
      </c>
      <c r="I21" s="9">
        <f t="shared" si="8"/>
        <v>75700</v>
      </c>
      <c r="J21" s="9">
        <f t="shared" si="8"/>
        <v>77300</v>
      </c>
      <c r="K21" s="9">
        <f t="shared" si="8"/>
        <v>78900</v>
      </c>
      <c r="L21" s="9">
        <f t="shared" si="8"/>
        <v>80500</v>
      </c>
      <c r="M21" s="9">
        <f t="shared" si="8"/>
        <v>82100</v>
      </c>
      <c r="N21" s="9">
        <f t="shared" si="8"/>
        <v>83700</v>
      </c>
      <c r="O21" s="9">
        <f t="shared" si="8"/>
        <v>85300</v>
      </c>
      <c r="P21" s="9"/>
      <c r="Q21" s="9">
        <f>Q10+Q20</f>
        <v>1185100</v>
      </c>
    </row>
    <row r="22" spans="1:17" ht="15.75" thickTop="1" x14ac:dyDescent="0.25">
      <c r="A22" s="5"/>
      <c r="B22" s="5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x14ac:dyDescent="0.25">
      <c r="A23" s="5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x14ac:dyDescent="0.25">
      <c r="A24" s="5" t="s">
        <v>10</v>
      </c>
      <c r="B24" s="5"/>
      <c r="C24" s="7">
        <v>52000</v>
      </c>
      <c r="D24" s="7">
        <f t="shared" ref="D24:O24" si="9">+C24+200</f>
        <v>52200</v>
      </c>
      <c r="E24" s="7">
        <f t="shared" si="9"/>
        <v>52400</v>
      </c>
      <c r="F24" s="7">
        <f t="shared" si="9"/>
        <v>52600</v>
      </c>
      <c r="G24" s="7">
        <f t="shared" si="9"/>
        <v>52800</v>
      </c>
      <c r="H24" s="7">
        <f t="shared" si="9"/>
        <v>53000</v>
      </c>
      <c r="I24" s="7">
        <f t="shared" si="9"/>
        <v>53200</v>
      </c>
      <c r="J24" s="7">
        <f t="shared" si="9"/>
        <v>53400</v>
      </c>
      <c r="K24" s="7">
        <f t="shared" si="9"/>
        <v>53600</v>
      </c>
      <c r="L24" s="7">
        <f t="shared" si="9"/>
        <v>53800</v>
      </c>
      <c r="M24" s="7">
        <f t="shared" si="9"/>
        <v>54000</v>
      </c>
      <c r="N24" s="7">
        <f t="shared" si="9"/>
        <v>54200</v>
      </c>
      <c r="O24" s="7">
        <f t="shared" si="9"/>
        <v>54400</v>
      </c>
      <c r="P24" s="7"/>
      <c r="Q24" s="7">
        <f t="shared" ref="Q24" si="10">SUM(C24:P24)</f>
        <v>691600</v>
      </c>
    </row>
    <row r="25" spans="1:17" x14ac:dyDescent="0.25">
      <c r="A25" s="5"/>
      <c r="B25" s="5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x14ac:dyDescent="0.25">
      <c r="A26" s="5"/>
      <c r="B26" s="5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ht="23.25" x14ac:dyDescent="0.35">
      <c r="A27" s="12" t="s">
        <v>14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spans="1:17" x14ac:dyDescent="0.25">
      <c r="A28" s="5"/>
      <c r="B28" s="5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17" x14ac:dyDescent="0.25">
      <c r="A29" s="5" t="s">
        <v>17</v>
      </c>
      <c r="B29" s="5"/>
      <c r="C29" s="7">
        <v>15000</v>
      </c>
      <c r="D29" s="7">
        <f t="shared" ref="D29:O29" si="11">+C29+200</f>
        <v>15200</v>
      </c>
      <c r="E29" s="7">
        <f t="shared" si="11"/>
        <v>15400</v>
      </c>
      <c r="F29" s="7">
        <f t="shared" si="11"/>
        <v>15600</v>
      </c>
      <c r="G29" s="7">
        <f t="shared" si="11"/>
        <v>15800</v>
      </c>
      <c r="H29" s="7">
        <f t="shared" si="11"/>
        <v>16000</v>
      </c>
      <c r="I29" s="7">
        <v>14000</v>
      </c>
      <c r="J29" s="7">
        <f t="shared" si="11"/>
        <v>14200</v>
      </c>
      <c r="K29" s="7">
        <f t="shared" si="11"/>
        <v>14400</v>
      </c>
      <c r="L29" s="7">
        <f t="shared" si="11"/>
        <v>14600</v>
      </c>
      <c r="M29" s="7">
        <f t="shared" si="11"/>
        <v>14800</v>
      </c>
      <c r="N29" s="7">
        <f t="shared" si="11"/>
        <v>15000</v>
      </c>
      <c r="O29" s="7">
        <f t="shared" si="11"/>
        <v>15200</v>
      </c>
      <c r="P29" s="7"/>
      <c r="Q29" s="7"/>
    </row>
    <row r="30" spans="1:17" x14ac:dyDescent="0.25">
      <c r="A30" s="5" t="s">
        <v>16</v>
      </c>
      <c r="B30" s="5"/>
      <c r="C30" s="7">
        <v>2500</v>
      </c>
      <c r="D30" s="7">
        <f t="shared" ref="D30:O30" si="12">+C30+200</f>
        <v>2700</v>
      </c>
      <c r="E30" s="7">
        <f t="shared" si="12"/>
        <v>2900</v>
      </c>
      <c r="F30" s="7">
        <f t="shared" si="12"/>
        <v>3100</v>
      </c>
      <c r="G30" s="7">
        <f t="shared" si="12"/>
        <v>3300</v>
      </c>
      <c r="H30" s="7">
        <f t="shared" si="12"/>
        <v>3500</v>
      </c>
      <c r="I30" s="7">
        <f t="shared" si="12"/>
        <v>3700</v>
      </c>
      <c r="J30" s="7">
        <f t="shared" si="12"/>
        <v>3900</v>
      </c>
      <c r="K30" s="7">
        <f t="shared" si="12"/>
        <v>4100</v>
      </c>
      <c r="L30" s="7">
        <f t="shared" si="12"/>
        <v>4300</v>
      </c>
      <c r="M30" s="7">
        <f t="shared" si="12"/>
        <v>4500</v>
      </c>
      <c r="N30" s="7">
        <f t="shared" si="12"/>
        <v>4700</v>
      </c>
      <c r="O30" s="7">
        <f t="shared" si="12"/>
        <v>4900</v>
      </c>
      <c r="P30" s="7"/>
      <c r="Q30" s="7"/>
    </row>
    <row r="31" spans="1:17" ht="15.75" thickBot="1" x14ac:dyDescent="0.3">
      <c r="A31" s="5" t="s">
        <v>18</v>
      </c>
      <c r="B31" s="5"/>
      <c r="C31" s="7">
        <v>10525</v>
      </c>
      <c r="D31" s="7">
        <f t="shared" ref="D31:O31" si="13">+C31+200</f>
        <v>10725</v>
      </c>
      <c r="E31" s="7">
        <f t="shared" si="13"/>
        <v>10925</v>
      </c>
      <c r="F31" s="7">
        <f t="shared" si="13"/>
        <v>11125</v>
      </c>
      <c r="G31" s="7">
        <f t="shared" si="13"/>
        <v>11325</v>
      </c>
      <c r="H31" s="7">
        <f t="shared" si="13"/>
        <v>11525</v>
      </c>
      <c r="I31" s="7">
        <f t="shared" si="13"/>
        <v>11725</v>
      </c>
      <c r="J31" s="7">
        <f t="shared" si="13"/>
        <v>11925</v>
      </c>
      <c r="K31" s="7">
        <f t="shared" si="13"/>
        <v>12125</v>
      </c>
      <c r="L31" s="7">
        <f t="shared" si="13"/>
        <v>12325</v>
      </c>
      <c r="M31" s="7">
        <f t="shared" si="13"/>
        <v>12525</v>
      </c>
      <c r="N31" s="7">
        <f t="shared" si="13"/>
        <v>12725</v>
      </c>
      <c r="O31" s="7">
        <f t="shared" si="13"/>
        <v>12925</v>
      </c>
      <c r="P31" s="7"/>
      <c r="Q31" s="7"/>
    </row>
    <row r="32" spans="1:17" ht="15.75" thickBot="1" x14ac:dyDescent="0.3">
      <c r="A32" s="5" t="s">
        <v>0</v>
      </c>
      <c r="B32" s="5"/>
      <c r="C32" s="9">
        <f>SUM(C29:C31)</f>
        <v>28025</v>
      </c>
      <c r="D32" s="9">
        <f t="shared" ref="D32:O32" si="14">SUM(D29:D31)</f>
        <v>28625</v>
      </c>
      <c r="E32" s="9">
        <f t="shared" si="14"/>
        <v>29225</v>
      </c>
      <c r="F32" s="9">
        <f t="shared" si="14"/>
        <v>29825</v>
      </c>
      <c r="G32" s="9">
        <f t="shared" si="14"/>
        <v>30425</v>
      </c>
      <c r="H32" s="9">
        <f t="shared" si="14"/>
        <v>31025</v>
      </c>
      <c r="I32" s="9">
        <f t="shared" si="14"/>
        <v>29425</v>
      </c>
      <c r="J32" s="9">
        <f t="shared" si="14"/>
        <v>30025</v>
      </c>
      <c r="K32" s="9">
        <f t="shared" si="14"/>
        <v>30625</v>
      </c>
      <c r="L32" s="9">
        <f t="shared" si="14"/>
        <v>31225</v>
      </c>
      <c r="M32" s="9">
        <f t="shared" si="14"/>
        <v>31825</v>
      </c>
      <c r="N32" s="9">
        <f t="shared" si="14"/>
        <v>32425</v>
      </c>
      <c r="O32" s="9">
        <f t="shared" si="14"/>
        <v>33025</v>
      </c>
      <c r="P32" s="7"/>
      <c r="Q32" s="7"/>
    </row>
    <row r="33" spans="1:17" ht="15.75" thickTop="1" x14ac:dyDescent="0.25">
      <c r="A33" s="5"/>
      <c r="B33" s="5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1:17" ht="23.25" x14ac:dyDescent="0.35">
      <c r="A34" s="12" t="s">
        <v>15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</row>
    <row r="35" spans="1:17" x14ac:dyDescent="0.25">
      <c r="A35" s="5"/>
      <c r="B35" s="5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17" x14ac:dyDescent="0.25">
      <c r="A36" s="5" t="s">
        <v>19</v>
      </c>
      <c r="B36" s="5"/>
      <c r="C36" s="7">
        <v>9800</v>
      </c>
      <c r="D36" s="7">
        <f t="shared" ref="D36:O36" si="15">+C36+200</f>
        <v>10000</v>
      </c>
      <c r="E36" s="7">
        <f t="shared" si="15"/>
        <v>10200</v>
      </c>
      <c r="F36" s="7">
        <f t="shared" si="15"/>
        <v>10400</v>
      </c>
      <c r="G36" s="7">
        <v>7500</v>
      </c>
      <c r="H36" s="7">
        <f t="shared" si="15"/>
        <v>7700</v>
      </c>
      <c r="I36" s="7">
        <f t="shared" si="15"/>
        <v>7900</v>
      </c>
      <c r="J36" s="7">
        <f t="shared" si="15"/>
        <v>8100</v>
      </c>
      <c r="K36" s="7">
        <v>6400</v>
      </c>
      <c r="L36" s="7">
        <f t="shared" si="15"/>
        <v>6600</v>
      </c>
      <c r="M36" s="7">
        <f t="shared" si="15"/>
        <v>6800</v>
      </c>
      <c r="N36" s="7">
        <f t="shared" si="15"/>
        <v>7000</v>
      </c>
      <c r="O36" s="7">
        <f t="shared" si="15"/>
        <v>7200</v>
      </c>
      <c r="P36" s="7"/>
      <c r="Q36" s="7"/>
    </row>
    <row r="37" spans="1:17" x14ac:dyDescent="0.25">
      <c r="A37" s="5"/>
      <c r="B37" s="5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17" ht="23.25" x14ac:dyDescent="0.35">
      <c r="A38" s="12" t="s">
        <v>20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</row>
    <row r="68" spans="1:17" ht="23.25" x14ac:dyDescent="0.35">
      <c r="A68" s="12" t="s">
        <v>21</v>
      </c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</row>
    <row r="70" spans="1:17" ht="24.6" customHeight="1" x14ac:dyDescent="0.35">
      <c r="A70" s="10" t="s">
        <v>1</v>
      </c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</row>
    <row r="84" spans="1:17" ht="23.25" x14ac:dyDescent="0.35">
      <c r="A84" s="12" t="s">
        <v>22</v>
      </c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</row>
  </sheetData>
  <mergeCells count="6">
    <mergeCell ref="A84:Q84"/>
    <mergeCell ref="A4:Q4"/>
    <mergeCell ref="A27:Q27"/>
    <mergeCell ref="A34:Q34"/>
    <mergeCell ref="A38:Q38"/>
    <mergeCell ref="A68:Q6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 A.F</dc:creator>
  <cp:lastModifiedBy>LAVALLEZ Pascal</cp:lastModifiedBy>
  <dcterms:created xsi:type="dcterms:W3CDTF">2018-09-05T12:33:47Z</dcterms:created>
  <dcterms:modified xsi:type="dcterms:W3CDTF">2018-09-05T14:41:06Z</dcterms:modified>
</cp:coreProperties>
</file>