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3"/>
  </bookViews>
  <sheets>
    <sheet name="Acceuil" sheetId="1" r:id="rId1"/>
    <sheet name="Fournisseurs" sheetId="4" r:id="rId2"/>
    <sheet name="Fichier des Articles" sheetId="2" r:id="rId3"/>
    <sheet name="Gestion du Stock" sheetId="3" r:id="rId4"/>
  </sheets>
  <externalReferences>
    <externalReference r:id="rId5"/>
  </externalReferences>
  <definedNames>
    <definedName name="_xlnm._FilterDatabase" localSheetId="0" hidden="1">Acceuil!$B$9</definedName>
    <definedName name="_xlnm._FilterDatabase" localSheetId="2" hidden="1">'Fichier des Articles'!$A$1:$J$13</definedName>
    <definedName name="refarticles">'Gestion du Stock'!$B$2:$B$1165</definedName>
    <definedName name="Société">[1]!Tableau2[[#Headers],[Société]]</definedName>
    <definedName name="Supp">Fournisseurs!$A$2:$A$33</definedName>
  </definedNames>
  <calcPr calcId="152511"/>
</workbook>
</file>

<file path=xl/calcChain.xml><?xml version="1.0" encoding="utf-8"?>
<calcChain xmlns="http://schemas.openxmlformats.org/spreadsheetml/2006/main">
  <c r="H2" i="3" l="1"/>
  <c r="H3" i="3"/>
  <c r="H4" i="3"/>
  <c r="H5" i="3"/>
  <c r="H6" i="3"/>
  <c r="H7" i="3"/>
  <c r="H8" i="3"/>
  <c r="H9" i="3"/>
  <c r="H10" i="3"/>
  <c r="H11" i="3"/>
  <c r="H12" i="3"/>
  <c r="B3" i="3" l="1"/>
  <c r="B4" i="3"/>
  <c r="B5" i="3"/>
  <c r="B6" i="3"/>
  <c r="B7" i="3"/>
  <c r="B8" i="3"/>
  <c r="B9" i="3"/>
  <c r="B10" i="3"/>
  <c r="B11" i="3"/>
  <c r="B12" i="3"/>
  <c r="C3" i="3"/>
  <c r="C4" i="3"/>
  <c r="C5" i="3"/>
  <c r="C6" i="3"/>
  <c r="C7" i="3"/>
  <c r="C8" i="3"/>
  <c r="C9" i="3"/>
  <c r="C10" i="3"/>
  <c r="C11" i="3"/>
  <c r="C12" i="3"/>
  <c r="D3" i="3"/>
  <c r="D4" i="3"/>
  <c r="D5" i="3"/>
  <c r="D6" i="3"/>
  <c r="D7" i="3"/>
  <c r="D8" i="3"/>
  <c r="D9" i="3"/>
  <c r="D10" i="3"/>
  <c r="D11" i="3"/>
  <c r="D12" i="3"/>
  <c r="I3" i="3"/>
  <c r="I4" i="3"/>
  <c r="I5" i="3"/>
  <c r="I6" i="3"/>
  <c r="I7" i="3"/>
  <c r="I8" i="3"/>
  <c r="I9" i="3"/>
  <c r="I10" i="3"/>
  <c r="I11" i="3"/>
  <c r="I12" i="3"/>
  <c r="J3" i="3"/>
  <c r="J4" i="3"/>
  <c r="J5" i="3"/>
  <c r="J6" i="3"/>
  <c r="J7" i="3"/>
  <c r="J8" i="3"/>
  <c r="J9" i="3"/>
  <c r="J10" i="3"/>
  <c r="J11" i="3"/>
  <c r="J12" i="3"/>
  <c r="A3" i="3"/>
  <c r="A4" i="3"/>
  <c r="A5" i="3"/>
  <c r="A6" i="3"/>
  <c r="A7" i="3"/>
  <c r="A8" i="3"/>
  <c r="A9" i="3"/>
  <c r="A10" i="3"/>
  <c r="A11" i="3"/>
  <c r="A12" i="3"/>
  <c r="J2" i="3"/>
  <c r="I2" i="3"/>
  <c r="D2" i="3"/>
  <c r="C2" i="3"/>
  <c r="B2" i="3"/>
  <c r="A2" i="3"/>
</calcChain>
</file>

<file path=xl/sharedStrings.xml><?xml version="1.0" encoding="utf-8"?>
<sst xmlns="http://schemas.openxmlformats.org/spreadsheetml/2006/main" count="325" uniqueCount="243">
  <si>
    <t>Gestion du Stock Atelier de Production</t>
  </si>
  <si>
    <t>Société</t>
  </si>
  <si>
    <t>Adresse</t>
  </si>
  <si>
    <t>CP</t>
  </si>
  <si>
    <t>Ville</t>
  </si>
  <si>
    <t>Pays</t>
  </si>
  <si>
    <t>Nom</t>
  </si>
  <si>
    <t>Prénom</t>
  </si>
  <si>
    <t>Téléphone Bureau</t>
  </si>
  <si>
    <t>Téléphone Portable</t>
  </si>
  <si>
    <t>Mail</t>
  </si>
  <si>
    <t>Web</t>
  </si>
  <si>
    <t>AIF</t>
  </si>
  <si>
    <t>6, rue des entrepreneurs</t>
  </si>
  <si>
    <t>VILLEPARISIS</t>
  </si>
  <si>
    <t>France</t>
  </si>
  <si>
    <t>WATZKY</t>
  </si>
  <si>
    <t>Dominique</t>
  </si>
  <si>
    <t>dwatzky@aif.fr</t>
  </si>
  <si>
    <t>www.aif.fr</t>
  </si>
  <si>
    <t>ALSAMECA</t>
  </si>
  <si>
    <t>22, rue de la savonnerie</t>
  </si>
  <si>
    <t>LUTTERBACH</t>
  </si>
  <si>
    <t>KALT</t>
  </si>
  <si>
    <t>Stéphane</t>
  </si>
  <si>
    <t>alsameca@wanadoo.fr</t>
  </si>
  <si>
    <t>www.alsameca.com</t>
  </si>
  <si>
    <t>CERATIZIT - WNT</t>
  </si>
  <si>
    <t>8, rue saint simon</t>
  </si>
  <si>
    <t>CERGY PONTOISE</t>
  </si>
  <si>
    <t>GRIENEISEN</t>
  </si>
  <si>
    <t>Frédéric</t>
  </si>
  <si>
    <t>frederic.grieneissen@wanadoo.fr</t>
  </si>
  <si>
    <t>www.wnt.com</t>
  </si>
  <si>
    <t>CRODA</t>
  </si>
  <si>
    <t>49, rue jean jaurès</t>
  </si>
  <si>
    <t>YUTZ</t>
  </si>
  <si>
    <t>SCHAEGIS</t>
  </si>
  <si>
    <t>Jean claude</t>
  </si>
  <si>
    <t>jeanclaudeSCHAEGIS@compuserve.com</t>
  </si>
  <si>
    <t>www.cac-online.com</t>
  </si>
  <si>
    <t>DOGA</t>
  </si>
  <si>
    <t>8, avenue gutenberg</t>
  </si>
  <si>
    <t>MAUREPAS</t>
  </si>
  <si>
    <t>CORNIQUEL</t>
  </si>
  <si>
    <t>Cédric</t>
  </si>
  <si>
    <t>cedric.corniquel@doga.fr</t>
  </si>
  <si>
    <t>www.doga.fr</t>
  </si>
  <si>
    <t>EMUGE FRANKEN</t>
  </si>
  <si>
    <t>2, boulevard de la libération</t>
  </si>
  <si>
    <t>SAINT DENIS</t>
  </si>
  <si>
    <t>MARCHISET</t>
  </si>
  <si>
    <t>Eddy</t>
  </si>
  <si>
    <t>France@emuge-franken.com</t>
  </si>
  <si>
    <t>www.emuge-franken.fr</t>
  </si>
  <si>
    <t>FILTRES MONNET</t>
  </si>
  <si>
    <t>rue marius berliet</t>
  </si>
  <si>
    <t>AMBERIEU EN BUGEY</t>
  </si>
  <si>
    <t>TEMPLIER</t>
  </si>
  <si>
    <t>Julien</t>
  </si>
  <si>
    <t>templierj@filtres-monnet.com</t>
  </si>
  <si>
    <t>www.filtres-monnet.com</t>
  </si>
  <si>
    <t>FOMATECH</t>
  </si>
  <si>
    <t>23, rue du haut bois</t>
  </si>
  <si>
    <t>ETEIMBES</t>
  </si>
  <si>
    <t>SCHMITT</t>
  </si>
  <si>
    <t>Thomas</t>
  </si>
  <si>
    <t>thomas_schmitt@orange.fr</t>
  </si>
  <si>
    <t>FRAISA</t>
  </si>
  <si>
    <t>7, rue de lombardie</t>
  </si>
  <si>
    <t>DECINES CHARPIEU</t>
  </si>
  <si>
    <t>VARINOT</t>
  </si>
  <si>
    <t>Bertrand</t>
  </si>
  <si>
    <t>bertrand.varinot@fraisa.fr</t>
  </si>
  <si>
    <t>www.fraisa.fr</t>
  </si>
  <si>
    <t>FTA</t>
  </si>
  <si>
    <t>28, rue de la fabrique</t>
  </si>
  <si>
    <t>BUHL</t>
  </si>
  <si>
    <t>DUQUET</t>
  </si>
  <si>
    <t>Thierry</t>
  </si>
  <si>
    <t>thierry.duquet@gmail.com</t>
  </si>
  <si>
    <t>www.fta.com</t>
  </si>
  <si>
    <t>HALDER</t>
  </si>
  <si>
    <t>30, rue du morvan</t>
  </si>
  <si>
    <t>RUNGIS</t>
  </si>
  <si>
    <t>MONGIRAUD</t>
  </si>
  <si>
    <t>Capucine</t>
  </si>
  <si>
    <t>capucine.mongiraud@halder.fr</t>
  </si>
  <si>
    <t>www.halder.fr</t>
  </si>
  <si>
    <t>HOFFMANN</t>
  </si>
  <si>
    <t>1, rue gay lussac</t>
  </si>
  <si>
    <t>DRUSENHEIM</t>
  </si>
  <si>
    <t>TAVARES</t>
  </si>
  <si>
    <t>Mickaël</t>
  </si>
  <si>
    <t>m.tavares@hoffmann-group.com</t>
  </si>
  <si>
    <t>www.hoffman-group.com</t>
  </si>
  <si>
    <t>HORN</t>
  </si>
  <si>
    <t>520, avenue blaise pascal</t>
  </si>
  <si>
    <t>MOISSY CRAMAYEL</t>
  </si>
  <si>
    <t>PACIULLO</t>
  </si>
  <si>
    <t>Jean pierre</t>
  </si>
  <si>
    <t>IGOL</t>
  </si>
  <si>
    <t>72, rue alsace lorraine</t>
  </si>
  <si>
    <t>NEVERS</t>
  </si>
  <si>
    <t>VACCA</t>
  </si>
  <si>
    <t>Luc</t>
  </si>
  <si>
    <t>luc.vacca@igol.com</t>
  </si>
  <si>
    <t>www.igol.fr</t>
  </si>
  <si>
    <t>ISCAR</t>
  </si>
  <si>
    <t>8, rue georges guynemer</t>
  </si>
  <si>
    <t>GUYANCOURT</t>
  </si>
  <si>
    <t>SOERENSEN</t>
  </si>
  <si>
    <t>Grégory</t>
  </si>
  <si>
    <t>soerensen@iscar.fr</t>
  </si>
  <si>
    <t>www.iscar.fr</t>
  </si>
  <si>
    <t>JONE PRECISION</t>
  </si>
  <si>
    <t>95, route de marienthal</t>
  </si>
  <si>
    <t>HAGUENAU</t>
  </si>
  <si>
    <t>SIMON</t>
  </si>
  <si>
    <t>Daniel</t>
  </si>
  <si>
    <t>d.simon@joneprecision.com</t>
  </si>
  <si>
    <t>www.joneprecision.com</t>
  </si>
  <si>
    <t>JONGEN</t>
  </si>
  <si>
    <t>7, rue couturier</t>
  </si>
  <si>
    <t>FORBACH</t>
  </si>
  <si>
    <t>EHRHARD</t>
  </si>
  <si>
    <t>Serge</t>
  </si>
  <si>
    <t>serge.ehrhard@jongen.biz</t>
  </si>
  <si>
    <t>www.jongen.de</t>
  </si>
  <si>
    <t>KENNAMETAL</t>
  </si>
  <si>
    <t>avenue jules guesde</t>
  </si>
  <si>
    <t>Ris orangis</t>
  </si>
  <si>
    <t>VAUTHIER</t>
  </si>
  <si>
    <t>thierry.vauthier@kennametal.com</t>
  </si>
  <si>
    <t>www.kennametal.com</t>
  </si>
  <si>
    <t>KINKELDER</t>
  </si>
  <si>
    <t>4, rue du préfet erignac</t>
  </si>
  <si>
    <t>MESSEIN</t>
  </si>
  <si>
    <t>BARILLARO</t>
  </si>
  <si>
    <t>dbarillaro@kinkelder.fr</t>
  </si>
  <si>
    <t>www.kinkelder.fr</t>
  </si>
  <si>
    <t>LMB</t>
  </si>
  <si>
    <t>10, rue des hirondelles</t>
  </si>
  <si>
    <t>ISSENHEIM</t>
  </si>
  <si>
    <t>BONUSO</t>
  </si>
  <si>
    <t>Léonard</t>
  </si>
  <si>
    <t>lmb.industrie@wanadoo.fr</t>
  </si>
  <si>
    <t>LOSS</t>
  </si>
  <si>
    <t>11, avenue de bruxelles</t>
  </si>
  <si>
    <t>DIDENHEIM</t>
  </si>
  <si>
    <t>DIRINGER</t>
  </si>
  <si>
    <t>Eric</t>
  </si>
  <si>
    <t>commande@groupeloos.fr</t>
  </si>
  <si>
    <t>MABEO</t>
  </si>
  <si>
    <t>3, rue alcide de gaspéri</t>
  </si>
  <si>
    <t>SAUSHEIM</t>
  </si>
  <si>
    <t>SOHLER</t>
  </si>
  <si>
    <t>Lionnel</t>
  </si>
  <si>
    <t>lionnel.sohler@mabeo-industries.fr</t>
  </si>
  <si>
    <t>www.mabeo-industries.fr</t>
  </si>
  <si>
    <t>OREXAD</t>
  </si>
  <si>
    <t>8, rue d'aquitaine</t>
  </si>
  <si>
    <t>Hervé</t>
  </si>
  <si>
    <t>hschmitt@orexad.com</t>
  </si>
  <si>
    <t>www.orexad.com</t>
  </si>
  <si>
    <t>OUTILTEC</t>
  </si>
  <si>
    <t>2, rue louis armand</t>
  </si>
  <si>
    <t>SOUFFLENHEIM</t>
  </si>
  <si>
    <t>DENNER</t>
  </si>
  <si>
    <t>eric.denner@wanadoo.fr</t>
  </si>
  <si>
    <t>www.outiltec.fr</t>
  </si>
  <si>
    <t>PRECIDENN</t>
  </si>
  <si>
    <t>19, impasse du puits</t>
  </si>
  <si>
    <t>SCHIRRHEIN</t>
  </si>
  <si>
    <t>FRANKHAUSER</t>
  </si>
  <si>
    <t>Christophe</t>
  </si>
  <si>
    <t>christophe@precidenn.fr</t>
  </si>
  <si>
    <t>www.precidenn.fr</t>
  </si>
  <si>
    <t>SECO</t>
  </si>
  <si>
    <t>22, avenue de la prospective</t>
  </si>
  <si>
    <t>BOURGES</t>
  </si>
  <si>
    <t>SPACH</t>
  </si>
  <si>
    <t>Raphaël</t>
  </si>
  <si>
    <t>raphael.spach@secotools.com</t>
  </si>
  <si>
    <t>www.secotooles.com</t>
  </si>
  <si>
    <t>SNDPI</t>
  </si>
  <si>
    <t>zone industriells les galinoux</t>
  </si>
  <si>
    <t>CRETSSE BERGERAC</t>
  </si>
  <si>
    <t>AUSTONI</t>
  </si>
  <si>
    <t>Christian</t>
  </si>
  <si>
    <t>CHRISTIAN.AUSTONI@wanadoo.fr</t>
  </si>
  <si>
    <t>STAÜBLI</t>
  </si>
  <si>
    <t>170, rue de la république</t>
  </si>
  <si>
    <t>GUEBWILLER</t>
  </si>
  <si>
    <t>GASSER</t>
  </si>
  <si>
    <t>Jean michel</t>
  </si>
  <si>
    <t>sfr.e@staubli.com</t>
  </si>
  <si>
    <t>UNIMEX FORMDRILL</t>
  </si>
  <si>
    <t>GARONOR TOUR</t>
  </si>
  <si>
    <t>BOUZOU</t>
  </si>
  <si>
    <t>Isabelle</t>
  </si>
  <si>
    <t>isabelle.bouzou@formdrill.fr</t>
  </si>
  <si>
    <t>www.formdrill.fr</t>
  </si>
  <si>
    <t>KASTO</t>
  </si>
  <si>
    <t>2, rue des bonnes gens</t>
  </si>
  <si>
    <t>OBERNAI</t>
  </si>
  <si>
    <t>BARTH</t>
  </si>
  <si>
    <t>Martine</t>
  </si>
  <si>
    <t>martine.barth@kasto.fr</t>
  </si>
  <si>
    <t>www.kasto.fr</t>
  </si>
  <si>
    <t>Référence Article</t>
  </si>
  <si>
    <t>N° DA</t>
  </si>
  <si>
    <t>Désignation</t>
  </si>
  <si>
    <t>Conditionnement</t>
  </si>
  <si>
    <t>Ø - M*P</t>
  </si>
  <si>
    <t>Type d'Article - Catégorie</t>
  </si>
  <si>
    <t>A Cder</t>
  </si>
  <si>
    <t>N°DA</t>
  </si>
  <si>
    <t>% Remise</t>
  </si>
  <si>
    <t>Type Article - Catégorie</t>
  </si>
  <si>
    <t>Prix €</t>
  </si>
  <si>
    <t>Prix Remisé €</t>
  </si>
  <si>
    <t>Valeur Stock</t>
  </si>
  <si>
    <t>32002 AM35C</t>
  </si>
  <si>
    <t>Plaquette tournage à gorge</t>
  </si>
  <si>
    <t>Pce</t>
  </si>
  <si>
    <t>Plaquette tournage acier</t>
  </si>
  <si>
    <t>31602 AM35C</t>
  </si>
  <si>
    <t>32002 ALU AK10</t>
  </si>
  <si>
    <t>Plaquette tournage alu</t>
  </si>
  <si>
    <t>32602 ALU AK10</t>
  </si>
  <si>
    <t>32015 VK AM35C</t>
  </si>
  <si>
    <t>Plqauette tournage acier</t>
  </si>
  <si>
    <t>42204 AM35C</t>
  </si>
  <si>
    <t>42202 ALU AK10</t>
  </si>
  <si>
    <t>52504 AM35C</t>
  </si>
  <si>
    <t>52502 ALU AK10</t>
  </si>
  <si>
    <t>63008 AM AM35C</t>
  </si>
  <si>
    <t>63002 ALU AK10</t>
  </si>
  <si>
    <t>52525 VK AM35C</t>
  </si>
  <si>
    <t>Stock
réel</t>
  </si>
  <si>
    <t>Entrée-Sortie 
stock</t>
  </si>
  <si>
    <t>Stock Précédent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</si>
</sst>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00"/>
    <numFmt numFmtId="165" formatCode="0#&quot; &quot;##&quot; &quot;##&quot; &quot;##&quot; &quot;##"/>
    <numFmt numFmtId="166" formatCode="#,##0.00\ &quot;€&quot;;[Red]#,##0.00\ &quot;€&quot;"/>
    <numFmt numFmtId="167" formatCode="dd/mm/yy;@"/>
    <numFmt numFmtId="168" formatCode="#,##0.00\ _€;[Red]#,##0.00\ _€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3"/>
      <name val="Arial"/>
      <family val="2"/>
    </font>
    <font>
      <b/>
      <sz val="12"/>
      <color rgb="FF000080"/>
      <name val="Arial"/>
      <family val="2"/>
    </font>
    <font>
      <b/>
      <sz val="12"/>
      <color rgb="FF003366"/>
      <name val="Arial"/>
      <family val="2"/>
    </font>
    <font>
      <sz val="11"/>
      <color theme="3"/>
      <name val="Calibri"/>
      <family val="2"/>
      <scheme val="minor"/>
    </font>
    <font>
      <sz val="14"/>
      <color theme="3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color rgb="FF800000"/>
      <name val="Arial"/>
      <family val="2"/>
    </font>
    <font>
      <b/>
      <sz val="14"/>
      <color rgb="FF8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0" borderId="0" xfId="1"/>
    <xf numFmtId="0" fontId="3" fillId="0" borderId="0" xfId="0" applyFont="1" applyAlignment="1">
      <alignment horizontal="right" vertical="center"/>
    </xf>
    <xf numFmtId="0" fontId="6" fillId="0" borderId="0" xfId="0" applyFont="1"/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right" vertical="center"/>
    </xf>
    <xf numFmtId="2" fontId="0" fillId="0" borderId="0" xfId="0" applyNumberFormat="1" applyBorder="1"/>
    <xf numFmtId="167" fontId="0" fillId="0" borderId="0" xfId="0" applyNumberFormat="1" applyBorder="1"/>
    <xf numFmtId="2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66" fontId="0" fillId="0" borderId="0" xfId="0" applyNumberFormat="1" applyBorder="1" applyAlignment="1">
      <alignment vertical="center"/>
    </xf>
    <xf numFmtId="166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/>
    </xf>
    <xf numFmtId="0" fontId="0" fillId="0" borderId="0" xfId="0" applyNumberFormat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3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6" formatCode="#,##0.00\ &quot;€&quot;;[Red]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#,##0.00\ &quot;€&quot;;[Red]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9525</xdr:rowOff>
    </xdr:from>
    <xdr:to>
      <xdr:col>9</xdr:col>
      <xdr:colOff>9525</xdr:colOff>
      <xdr:row>4</xdr:row>
      <xdr:rowOff>180975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9525"/>
          <a:ext cx="6562725" cy="9334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8</xdr:row>
          <xdr:rowOff>0</xdr:rowOff>
        </xdr:from>
        <xdr:to>
          <xdr:col>3</xdr:col>
          <xdr:colOff>0</xdr:colOff>
          <xdr:row>9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Fournisseurs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228600</xdr:rowOff>
        </xdr:from>
        <xdr:to>
          <xdr:col>3</xdr:col>
          <xdr:colOff>0</xdr:colOff>
          <xdr:row>11</xdr:row>
          <xdr:rowOff>85725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Fichier des Articles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12</xdr:row>
          <xdr:rowOff>0</xdr:rowOff>
        </xdr:from>
        <xdr:to>
          <xdr:col>2</xdr:col>
          <xdr:colOff>752475</xdr:colOff>
          <xdr:row>13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Gestion du Stock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219075</xdr:colOff>
      <xdr:row>0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3895725" y="39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85725</xdr:rowOff>
        </xdr:from>
        <xdr:to>
          <xdr:col>13</xdr:col>
          <xdr:colOff>590550</xdr:colOff>
          <xdr:row>0</xdr:row>
          <xdr:rowOff>447675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3366"/>
                  </a:solidFill>
                  <a:latin typeface="Arial"/>
                  <a:cs typeface="Arial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323850</xdr:colOff>
          <xdr:row>0</xdr:row>
          <xdr:rowOff>9525</xdr:rowOff>
        </xdr:from>
        <xdr:to>
          <xdr:col>13</xdr:col>
          <xdr:colOff>523875</xdr:colOff>
          <xdr:row>1</xdr:row>
          <xdr:rowOff>161925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314325</xdr:colOff>
          <xdr:row>0</xdr:row>
          <xdr:rowOff>9525</xdr:rowOff>
        </xdr:from>
        <xdr:to>
          <xdr:col>11</xdr:col>
          <xdr:colOff>581025</xdr:colOff>
          <xdr:row>1</xdr:row>
          <xdr:rowOff>171450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800000"/>
                  </a:solidFill>
                  <a:latin typeface="Arial"/>
                  <a:cs typeface="Arial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238125</xdr:colOff>
          <xdr:row>0</xdr:row>
          <xdr:rowOff>9525</xdr:rowOff>
        </xdr:from>
        <xdr:to>
          <xdr:col>12</xdr:col>
          <xdr:colOff>533400</xdr:colOff>
          <xdr:row>2</xdr:row>
          <xdr:rowOff>9525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247650</xdr:colOff>
          <xdr:row>2</xdr:row>
          <xdr:rowOff>180975</xdr:rowOff>
        </xdr:from>
        <xdr:to>
          <xdr:col>12</xdr:col>
          <xdr:colOff>838200</xdr:colOff>
          <xdr:row>7</xdr:row>
          <xdr:rowOff>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Formulaire Gestion du Stock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FABRICATION\OUTILLAGES\Mag_out%20GS\GS%20-%20STOC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Société"/>
      <sheetName val="Article"/>
      <sheetName val="Stock"/>
      <sheetName val="Config"/>
      <sheetName val="Inventaire"/>
      <sheetName val="GS - STOCK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K33" totalsRowShown="0" headerRowDxfId="31">
  <autoFilter ref="A1:K33"/>
  <sortState ref="A6:K37">
    <sortCondition ref="A5:A37"/>
  </sortState>
  <tableColumns count="11">
    <tableColumn id="1" name="Société" dataDxfId="30"/>
    <tableColumn id="2" name="Adresse"/>
    <tableColumn id="3" name="CP" dataDxfId="29"/>
    <tableColumn id="4" name="Ville" dataDxfId="28"/>
    <tableColumn id="5" name="Pays" dataDxfId="27"/>
    <tableColumn id="12" name="Nom" dataDxfId="26"/>
    <tableColumn id="11" name="Prénom" dataDxfId="25"/>
    <tableColumn id="6" name="Téléphone Bureau"/>
    <tableColumn id="7" name="Téléphone Portable"/>
    <tableColumn id="8" name="Mail"/>
    <tableColumn id="9" name="Web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13" totalsRowShown="0" headerRowDxfId="24" dataDxfId="23">
  <autoFilter ref="A1:J13"/>
  <tableColumns count="10">
    <tableColumn id="1" name="Société" dataDxfId="22"/>
    <tableColumn id="2" name="Référence Article" dataDxfId="21"/>
    <tableColumn id="3" name="N°DA" dataDxfId="20"/>
    <tableColumn id="4" name="Désignation" dataDxfId="19"/>
    <tableColumn id="5" name="Conditionnement" dataDxfId="18"/>
    <tableColumn id="6" name="Prix €" dataDxfId="17"/>
    <tableColumn id="7" name="% Remise" dataDxfId="16"/>
    <tableColumn id="8" name="Prix Remisé €" dataDxfId="15"/>
    <tableColumn id="9" name="Type Article - Catégorie" dataDxfId="14"/>
    <tableColumn id="10" name="Ø - M*P" dataDxfId="13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K12" totalsRowShown="0" headerRowDxfId="12" dataDxfId="11">
  <autoFilter ref="A1:K12"/>
  <tableColumns count="11">
    <tableColumn id="1" name="Société" dataDxfId="10">
      <calculatedColumnFormula>IF('Fichier des Articles'!A2="","",'Fichier des Articles'!A2)</calculatedColumnFormula>
    </tableColumn>
    <tableColumn id="2" name="Référence Article" dataDxfId="9">
      <calculatedColumnFormula>IF('Fichier des Articles'!B2="","",'Fichier des Articles'!B2)</calculatedColumnFormula>
    </tableColumn>
    <tableColumn id="3" name="Désignation" dataDxfId="8">
      <calculatedColumnFormula>IF('Fichier des Articles'!D2="","",'Fichier des Articles'!D2)</calculatedColumnFormula>
    </tableColumn>
    <tableColumn id="4" name="Type d'Article - Catégorie" dataDxfId="7">
      <calculatedColumnFormula>IF('Fichier des Articles'!I2="","",'Fichier des Articles'!I2)</calculatedColumnFormula>
    </tableColumn>
    <tableColumn id="11" name="Stock Précédent" dataDxfId="6"/>
    <tableColumn id="12" name="Entrée-Sortie _x000a_stock" dataDxfId="5"/>
    <tableColumn id="10" name="Stock_x000a_réel" dataDxfId="4"/>
    <tableColumn id="9" name="Valeur Stock" dataDxfId="3">
      <calculatedColumnFormula>IF(Tableau3[[#This Row],[Stock
réel]]&lt;&gt;"",VLOOKUP(Tableau3[[#This Row],[Référence Article]],'Fichier des Articles'!B2:I664,7,FALSE)*Tableau3[[#This Row],[Stock
réel]],"")</calculatedColumnFormula>
    </tableColumn>
    <tableColumn id="5" name="Ø - M*P" dataDxfId="2">
      <calculatedColumnFormula>IF('Fichier des Articles'!J2="","",'Fichier des Articles'!J2)</calculatedColumnFormula>
    </tableColumn>
    <tableColumn id="6" name="N° DA" dataDxfId="1">
      <calculatedColumnFormula>IF('Fichier des Articles'!C2="","",'Fichier des Articles'!C2)</calculatedColumnFormula>
    </tableColumn>
    <tableColumn id="7" name="A Cder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thomas_schmitt@orange.fr" TargetMode="External"/><Relationship Id="rId18" Type="http://schemas.openxmlformats.org/officeDocument/2006/relationships/hyperlink" Target="http://www.halder.fr/" TargetMode="External"/><Relationship Id="rId26" Type="http://schemas.openxmlformats.org/officeDocument/2006/relationships/hyperlink" Target="http://www.jongen.de/" TargetMode="External"/><Relationship Id="rId39" Type="http://schemas.openxmlformats.org/officeDocument/2006/relationships/hyperlink" Target="http://www.outiltec.fr/" TargetMode="External"/><Relationship Id="rId21" Type="http://schemas.openxmlformats.org/officeDocument/2006/relationships/hyperlink" Target="mailto:soerensen@iscar.fr" TargetMode="External"/><Relationship Id="rId34" Type="http://schemas.openxmlformats.org/officeDocument/2006/relationships/hyperlink" Target="mailto:jeanclaudeSCHAEGIS@compuserve.com" TargetMode="External"/><Relationship Id="rId42" Type="http://schemas.openxmlformats.org/officeDocument/2006/relationships/hyperlink" Target="mailto:raphael.spach@secotools.com" TargetMode="External"/><Relationship Id="rId47" Type="http://schemas.openxmlformats.org/officeDocument/2006/relationships/hyperlink" Target="http://www.formdrill.fr/" TargetMode="External"/><Relationship Id="rId50" Type="http://schemas.openxmlformats.org/officeDocument/2006/relationships/hyperlink" Target="mailto:thierry.duquet@gmail.com" TargetMode="External"/><Relationship Id="rId55" Type="http://schemas.openxmlformats.org/officeDocument/2006/relationships/drawing" Target="../drawings/drawing2.xml"/><Relationship Id="rId7" Type="http://schemas.openxmlformats.org/officeDocument/2006/relationships/hyperlink" Target="mailto:France@emuge-franken.com" TargetMode="External"/><Relationship Id="rId2" Type="http://schemas.openxmlformats.org/officeDocument/2006/relationships/hyperlink" Target="http://www.aif.fr/" TargetMode="External"/><Relationship Id="rId16" Type="http://schemas.openxmlformats.org/officeDocument/2006/relationships/hyperlink" Target="mailto:commande@groupeloos.fr" TargetMode="External"/><Relationship Id="rId29" Type="http://schemas.openxmlformats.org/officeDocument/2006/relationships/hyperlink" Target="mailto:dbarillaro@kinkelder.fr" TargetMode="External"/><Relationship Id="rId11" Type="http://schemas.openxmlformats.org/officeDocument/2006/relationships/hyperlink" Target="mailto:templierj@filtres-monnet.com" TargetMode="External"/><Relationship Id="rId24" Type="http://schemas.openxmlformats.org/officeDocument/2006/relationships/hyperlink" Target="http://www.joneprecision.com/" TargetMode="External"/><Relationship Id="rId32" Type="http://schemas.openxmlformats.org/officeDocument/2006/relationships/hyperlink" Target="mailto:lionnel.sohler@mabeo-industries.fr" TargetMode="External"/><Relationship Id="rId37" Type="http://schemas.openxmlformats.org/officeDocument/2006/relationships/hyperlink" Target="http://www.orexad.com/" TargetMode="External"/><Relationship Id="rId40" Type="http://schemas.openxmlformats.org/officeDocument/2006/relationships/hyperlink" Target="mailto:christophe@precidenn.fr" TargetMode="External"/><Relationship Id="rId45" Type="http://schemas.openxmlformats.org/officeDocument/2006/relationships/hyperlink" Target="mailto:sfr.e@staubli.com" TargetMode="External"/><Relationship Id="rId53" Type="http://schemas.openxmlformats.org/officeDocument/2006/relationships/hyperlink" Target="http://www.kasto.fr/" TargetMode="External"/><Relationship Id="rId58" Type="http://schemas.openxmlformats.org/officeDocument/2006/relationships/table" Target="../tables/table1.xml"/><Relationship Id="rId5" Type="http://schemas.openxmlformats.org/officeDocument/2006/relationships/hyperlink" Target="mailto:cedric.corniquel@doga.fr" TargetMode="External"/><Relationship Id="rId19" Type="http://schemas.openxmlformats.org/officeDocument/2006/relationships/hyperlink" Target="mailto:luc.vacca@igol.com" TargetMode="External"/><Relationship Id="rId4" Type="http://schemas.openxmlformats.org/officeDocument/2006/relationships/hyperlink" Target="http://www.alsameca.com/" TargetMode="External"/><Relationship Id="rId9" Type="http://schemas.openxmlformats.org/officeDocument/2006/relationships/hyperlink" Target="mailto:bertrand.varinot@fraisa.fr" TargetMode="External"/><Relationship Id="rId14" Type="http://schemas.openxmlformats.org/officeDocument/2006/relationships/hyperlink" Target="mailto:m.tavares@hoffmann-group.com" TargetMode="External"/><Relationship Id="rId22" Type="http://schemas.openxmlformats.org/officeDocument/2006/relationships/hyperlink" Target="http://www.iscar.fr/" TargetMode="External"/><Relationship Id="rId27" Type="http://schemas.openxmlformats.org/officeDocument/2006/relationships/hyperlink" Target="mailto:thierry.vauthier@kennametal.com" TargetMode="External"/><Relationship Id="rId30" Type="http://schemas.openxmlformats.org/officeDocument/2006/relationships/hyperlink" Target="http://www.kinkelder.fr/" TargetMode="External"/><Relationship Id="rId35" Type="http://schemas.openxmlformats.org/officeDocument/2006/relationships/hyperlink" Target="http://www.cac-online.com/" TargetMode="External"/><Relationship Id="rId43" Type="http://schemas.openxmlformats.org/officeDocument/2006/relationships/hyperlink" Target="http://www.secotooles.com/" TargetMode="External"/><Relationship Id="rId48" Type="http://schemas.openxmlformats.org/officeDocument/2006/relationships/hyperlink" Target="mailto:frederic.grieneissen@wanadoo.fr" TargetMode="External"/><Relationship Id="rId56" Type="http://schemas.openxmlformats.org/officeDocument/2006/relationships/vmlDrawing" Target="../drawings/vmlDrawing2.vml"/><Relationship Id="rId8" Type="http://schemas.openxmlformats.org/officeDocument/2006/relationships/hyperlink" Target="http://www.emuge-franken.fr/" TargetMode="External"/><Relationship Id="rId51" Type="http://schemas.openxmlformats.org/officeDocument/2006/relationships/hyperlink" Target="http://www.fta.com/" TargetMode="External"/><Relationship Id="rId3" Type="http://schemas.openxmlformats.org/officeDocument/2006/relationships/hyperlink" Target="mailto:alsameca@wanadoo.fr" TargetMode="External"/><Relationship Id="rId12" Type="http://schemas.openxmlformats.org/officeDocument/2006/relationships/hyperlink" Target="http://www.filtres-monnet.com/" TargetMode="External"/><Relationship Id="rId17" Type="http://schemas.openxmlformats.org/officeDocument/2006/relationships/hyperlink" Target="mailto:capucine.mongiraud@halder.fr" TargetMode="External"/><Relationship Id="rId25" Type="http://schemas.openxmlformats.org/officeDocument/2006/relationships/hyperlink" Target="mailto:serge.ehrhard@jongen.biz" TargetMode="External"/><Relationship Id="rId33" Type="http://schemas.openxmlformats.org/officeDocument/2006/relationships/hyperlink" Target="http://www.mabeo-industries.fr/" TargetMode="External"/><Relationship Id="rId38" Type="http://schemas.openxmlformats.org/officeDocument/2006/relationships/hyperlink" Target="mailto:eric.denner@wanadoo.fr" TargetMode="External"/><Relationship Id="rId46" Type="http://schemas.openxmlformats.org/officeDocument/2006/relationships/hyperlink" Target="mailto:isabelle.bouzou@formdrill.fr" TargetMode="External"/><Relationship Id="rId20" Type="http://schemas.openxmlformats.org/officeDocument/2006/relationships/hyperlink" Target="http://www.igol.fr/" TargetMode="External"/><Relationship Id="rId41" Type="http://schemas.openxmlformats.org/officeDocument/2006/relationships/hyperlink" Target="http://www.precidenn.fr/" TargetMode="External"/><Relationship Id="rId54" Type="http://schemas.openxmlformats.org/officeDocument/2006/relationships/printerSettings" Target="../printerSettings/printerSettings2.bin"/><Relationship Id="rId1" Type="http://schemas.openxmlformats.org/officeDocument/2006/relationships/hyperlink" Target="mailto:dwatzky@aif.fr" TargetMode="External"/><Relationship Id="rId6" Type="http://schemas.openxmlformats.org/officeDocument/2006/relationships/hyperlink" Target="http://www.doga.fr/" TargetMode="External"/><Relationship Id="rId15" Type="http://schemas.openxmlformats.org/officeDocument/2006/relationships/hyperlink" Target="http://www.hoffman-group.com/" TargetMode="External"/><Relationship Id="rId23" Type="http://schemas.openxmlformats.org/officeDocument/2006/relationships/hyperlink" Target="mailto:d.simon@joneprecision.com" TargetMode="External"/><Relationship Id="rId28" Type="http://schemas.openxmlformats.org/officeDocument/2006/relationships/hyperlink" Target="http://www.kennametal.com/" TargetMode="External"/><Relationship Id="rId36" Type="http://schemas.openxmlformats.org/officeDocument/2006/relationships/hyperlink" Target="mailto:hschmitt@orexad.com" TargetMode="External"/><Relationship Id="rId49" Type="http://schemas.openxmlformats.org/officeDocument/2006/relationships/hyperlink" Target="http://www.wnt.com/" TargetMode="External"/><Relationship Id="rId57" Type="http://schemas.openxmlformats.org/officeDocument/2006/relationships/ctrlProp" Target="../ctrlProps/ctrlProp4.xml"/><Relationship Id="rId10" Type="http://schemas.openxmlformats.org/officeDocument/2006/relationships/hyperlink" Target="http://www.fraisa.fr/" TargetMode="External"/><Relationship Id="rId31" Type="http://schemas.openxmlformats.org/officeDocument/2006/relationships/hyperlink" Target="mailto:lmb.industrie@wanadoo.fr" TargetMode="External"/><Relationship Id="rId44" Type="http://schemas.openxmlformats.org/officeDocument/2006/relationships/hyperlink" Target="mailto:CHRISTIAN.AUSTONI@wanadoo.fr" TargetMode="External"/><Relationship Id="rId52" Type="http://schemas.openxmlformats.org/officeDocument/2006/relationships/hyperlink" Target="mailto:martine.barth@kasto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3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7:I23"/>
  <sheetViews>
    <sheetView workbookViewId="0">
      <selection activeCell="C10" sqref="C10"/>
    </sheetView>
  </sheetViews>
  <sheetFormatPr baseColWidth="10" defaultRowHeight="15" x14ac:dyDescent="0.25"/>
  <cols>
    <col min="1" max="1" width="11.42578125" style="8"/>
    <col min="2" max="2" width="18.28515625" style="8" customWidth="1"/>
    <col min="3" max="16384" width="11.42578125" style="8"/>
  </cols>
  <sheetData>
    <row r="7" spans="2:9" ht="33.75" x14ac:dyDescent="0.25">
      <c r="B7" s="25" t="s">
        <v>0</v>
      </c>
      <c r="C7" s="25"/>
      <c r="D7" s="25"/>
      <c r="E7" s="25"/>
      <c r="F7" s="25"/>
      <c r="G7" s="25"/>
      <c r="H7" s="25"/>
      <c r="I7" s="25"/>
    </row>
    <row r="9" spans="2:9" ht="18.75" x14ac:dyDescent="0.25">
      <c r="B9" s="9"/>
    </row>
    <row r="10" spans="2:9" ht="18.75" x14ac:dyDescent="0.25">
      <c r="B10" s="9"/>
    </row>
    <row r="11" spans="2:9" ht="15.75" x14ac:dyDescent="0.25">
      <c r="B11" s="7"/>
    </row>
    <row r="12" spans="2:9" ht="15.75" x14ac:dyDescent="0.25">
      <c r="B12" s="7"/>
    </row>
    <row r="13" spans="2:9" ht="15.75" x14ac:dyDescent="0.25">
      <c r="B13" s="7"/>
    </row>
    <row r="14" spans="2:9" ht="15.75" x14ac:dyDescent="0.25">
      <c r="B14" s="7"/>
    </row>
    <row r="15" spans="2:9" ht="15.75" x14ac:dyDescent="0.25">
      <c r="B15" s="7"/>
    </row>
    <row r="16" spans="2:9" ht="15.75" x14ac:dyDescent="0.25">
      <c r="B16" s="7"/>
    </row>
    <row r="17" spans="2:2" ht="15.75" x14ac:dyDescent="0.25">
      <c r="B17" s="7"/>
    </row>
    <row r="18" spans="2:2" ht="15.75" x14ac:dyDescent="0.25">
      <c r="B18" s="7"/>
    </row>
    <row r="19" spans="2:2" ht="15.75" x14ac:dyDescent="0.25">
      <c r="B19" s="7"/>
    </row>
    <row r="20" spans="2:2" ht="15.75" x14ac:dyDescent="0.25">
      <c r="B20" s="7"/>
    </row>
    <row r="21" spans="2:2" ht="15.75" x14ac:dyDescent="0.25">
      <c r="B21" s="7"/>
    </row>
    <row r="22" spans="2:2" ht="15.75" x14ac:dyDescent="0.25">
      <c r="B22" s="7"/>
    </row>
    <row r="23" spans="2:2" ht="15.75" x14ac:dyDescent="0.25">
      <c r="B23" s="7"/>
    </row>
  </sheetData>
  <mergeCells count="1">
    <mergeCell ref="B7:I7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uton4_Cliquer">
                <anchor moveWithCells="1" sizeWithCells="1">
                  <from>
                    <xdr:col>0</xdr:col>
                    <xdr:colOff>752475</xdr:colOff>
                    <xdr:row>8</xdr:row>
                    <xdr:rowOff>0</xdr:rowOff>
                  </from>
                  <to>
                    <xdr:col>3</xdr:col>
                    <xdr:colOff>0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5_Cliquer">
                <anchor moveWithCells="1" sizeWithCells="1">
                  <from>
                    <xdr:col>1</xdr:col>
                    <xdr:colOff>0</xdr:colOff>
                    <xdr:row>9</xdr:row>
                    <xdr:rowOff>228600</xdr:rowOff>
                  </from>
                  <to>
                    <xdr:col>3</xdr:col>
                    <xdr:colOff>0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Bouton6_Cliquer">
                <anchor moveWithCells="1" sizeWithCells="1">
                  <from>
                    <xdr:col>0</xdr:col>
                    <xdr:colOff>752475</xdr:colOff>
                    <xdr:row>12</xdr:row>
                    <xdr:rowOff>0</xdr:rowOff>
                  </from>
                  <to>
                    <xdr:col>2</xdr:col>
                    <xdr:colOff>752475</xdr:colOff>
                    <xdr:row>13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33"/>
  <sheetViews>
    <sheetView workbookViewId="0">
      <selection activeCell="M4" sqref="M4"/>
    </sheetView>
  </sheetViews>
  <sheetFormatPr baseColWidth="10" defaultRowHeight="15" x14ac:dyDescent="0.25"/>
  <cols>
    <col min="1" max="1" width="19.7109375" style="1" customWidth="1"/>
    <col min="2" max="2" width="26.7109375" customWidth="1"/>
    <col min="3" max="3" width="8.7109375" style="1" customWidth="1"/>
    <col min="4" max="4" width="17.7109375" style="1" customWidth="1"/>
    <col min="5" max="5" width="10.7109375" style="1" customWidth="1"/>
    <col min="6" max="9" width="13.7109375" style="1" customWidth="1"/>
    <col min="10" max="10" width="35.7109375" customWidth="1"/>
    <col min="11" max="11" width="23.7109375" customWidth="1"/>
  </cols>
  <sheetData>
    <row r="1" spans="1:11" ht="36" customHeight="1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2" t="s">
        <v>8</v>
      </c>
      <c r="I1" s="2" t="s">
        <v>9</v>
      </c>
      <c r="J1" s="1" t="s">
        <v>10</v>
      </c>
      <c r="K1" s="1" t="s">
        <v>11</v>
      </c>
    </row>
    <row r="2" spans="1:11" ht="15.75" x14ac:dyDescent="0.25">
      <c r="A2" s="1" t="s">
        <v>12</v>
      </c>
      <c r="B2" s="3" t="s">
        <v>13</v>
      </c>
      <c r="C2" s="4">
        <v>77272</v>
      </c>
      <c r="D2" s="1" t="s">
        <v>14</v>
      </c>
      <c r="E2" s="1" t="s">
        <v>15</v>
      </c>
      <c r="F2" s="1" t="s">
        <v>16</v>
      </c>
      <c r="G2" s="1" t="s">
        <v>17</v>
      </c>
      <c r="H2" s="5">
        <v>164270330</v>
      </c>
      <c r="I2" s="5">
        <v>608800890</v>
      </c>
      <c r="J2" s="6" t="s">
        <v>18</v>
      </c>
      <c r="K2" s="6" t="s">
        <v>19</v>
      </c>
    </row>
    <row r="3" spans="1:11" x14ac:dyDescent="0.25">
      <c r="A3" s="1" t="s">
        <v>20</v>
      </c>
      <c r="B3" t="s">
        <v>21</v>
      </c>
      <c r="C3" s="1">
        <v>68460</v>
      </c>
      <c r="D3" s="1" t="s">
        <v>22</v>
      </c>
      <c r="E3" s="1" t="s">
        <v>15</v>
      </c>
      <c r="F3" s="1" t="s">
        <v>23</v>
      </c>
      <c r="G3" s="1" t="s">
        <v>24</v>
      </c>
      <c r="H3" s="5">
        <v>389579998</v>
      </c>
      <c r="I3" s="5">
        <v>637430664</v>
      </c>
      <c r="J3" s="6" t="s">
        <v>25</v>
      </c>
      <c r="K3" s="6" t="s">
        <v>26</v>
      </c>
    </row>
    <row r="4" spans="1:11" x14ac:dyDescent="0.25">
      <c r="A4" s="1" t="s">
        <v>27</v>
      </c>
      <c r="B4" t="s">
        <v>28</v>
      </c>
      <c r="C4" s="1">
        <v>95041</v>
      </c>
      <c r="D4" s="1" t="s">
        <v>29</v>
      </c>
      <c r="E4" s="1" t="s">
        <v>15</v>
      </c>
      <c r="F4" s="1" t="s">
        <v>30</v>
      </c>
      <c r="G4" s="1" t="s">
        <v>31</v>
      </c>
      <c r="H4" s="5">
        <v>800800567</v>
      </c>
      <c r="I4" s="5">
        <v>678994662</v>
      </c>
      <c r="J4" s="6" t="s">
        <v>32</v>
      </c>
      <c r="K4" s="6" t="s">
        <v>33</v>
      </c>
    </row>
    <row r="5" spans="1:11" x14ac:dyDescent="0.25">
      <c r="A5" s="1" t="s">
        <v>34</v>
      </c>
      <c r="B5" t="s">
        <v>35</v>
      </c>
      <c r="C5" s="1">
        <v>57970</v>
      </c>
      <c r="D5" s="1" t="s">
        <v>36</v>
      </c>
      <c r="E5" s="1" t="s">
        <v>15</v>
      </c>
      <c r="F5" s="1" t="s">
        <v>37</v>
      </c>
      <c r="G5" s="1" t="s">
        <v>38</v>
      </c>
      <c r="H5" s="5">
        <v>382562752</v>
      </c>
      <c r="I5" s="5">
        <v>686178125</v>
      </c>
      <c r="J5" s="6" t="s">
        <v>39</v>
      </c>
      <c r="K5" s="6" t="s">
        <v>40</v>
      </c>
    </row>
    <row r="6" spans="1:11" x14ac:dyDescent="0.25">
      <c r="A6" s="1" t="s">
        <v>41</v>
      </c>
      <c r="B6" t="s">
        <v>42</v>
      </c>
      <c r="C6" s="1">
        <v>78311</v>
      </c>
      <c r="D6" s="1" t="s">
        <v>43</v>
      </c>
      <c r="E6" s="1" t="s">
        <v>15</v>
      </c>
      <c r="F6" s="1" t="s">
        <v>44</v>
      </c>
      <c r="G6" s="1" t="s">
        <v>45</v>
      </c>
      <c r="H6" s="5">
        <v>130664164</v>
      </c>
      <c r="I6" s="5">
        <v>685806053</v>
      </c>
      <c r="J6" s="6" t="s">
        <v>46</v>
      </c>
      <c r="K6" s="6" t="s">
        <v>47</v>
      </c>
    </row>
    <row r="7" spans="1:11" x14ac:dyDescent="0.25">
      <c r="A7" s="1" t="s">
        <v>48</v>
      </c>
      <c r="B7" t="s">
        <v>49</v>
      </c>
      <c r="C7" s="1">
        <v>93284</v>
      </c>
      <c r="D7" s="1" t="s">
        <v>50</v>
      </c>
      <c r="E7" s="1" t="s">
        <v>15</v>
      </c>
      <c r="F7" s="1" t="s">
        <v>51</v>
      </c>
      <c r="G7" s="1" t="s">
        <v>52</v>
      </c>
      <c r="H7" s="5">
        <v>155872222</v>
      </c>
      <c r="I7" s="5">
        <v>643025266</v>
      </c>
      <c r="J7" s="6" t="s">
        <v>53</v>
      </c>
      <c r="K7" s="6" t="s">
        <v>54</v>
      </c>
    </row>
    <row r="8" spans="1:11" x14ac:dyDescent="0.25">
      <c r="A8" s="1" t="s">
        <v>55</v>
      </c>
      <c r="B8" t="s">
        <v>56</v>
      </c>
      <c r="C8" s="1">
        <v>1506</v>
      </c>
      <c r="D8" s="1" t="s">
        <v>57</v>
      </c>
      <c r="E8" s="1" t="s">
        <v>15</v>
      </c>
      <c r="F8" s="1" t="s">
        <v>58</v>
      </c>
      <c r="G8" s="1" t="s">
        <v>59</v>
      </c>
      <c r="H8" s="5">
        <v>474380211</v>
      </c>
      <c r="I8" s="5">
        <v>650069952</v>
      </c>
      <c r="J8" s="6" t="s">
        <v>60</v>
      </c>
      <c r="K8" s="6" t="s">
        <v>61</v>
      </c>
    </row>
    <row r="9" spans="1:11" x14ac:dyDescent="0.25">
      <c r="A9" s="1" t="s">
        <v>62</v>
      </c>
      <c r="B9" t="s">
        <v>63</v>
      </c>
      <c r="C9" s="1">
        <v>68210</v>
      </c>
      <c r="D9" s="1" t="s">
        <v>64</v>
      </c>
      <c r="E9" s="1" t="s">
        <v>15</v>
      </c>
      <c r="F9" s="1" t="s">
        <v>65</v>
      </c>
      <c r="G9" s="1" t="s">
        <v>66</v>
      </c>
      <c r="H9" s="5"/>
      <c r="I9" s="5">
        <v>7701704006</v>
      </c>
      <c r="J9" s="6" t="s">
        <v>67</v>
      </c>
      <c r="K9" s="6"/>
    </row>
    <row r="10" spans="1:11" x14ac:dyDescent="0.25">
      <c r="A10" s="1" t="s">
        <v>68</v>
      </c>
      <c r="B10" t="s">
        <v>69</v>
      </c>
      <c r="C10" s="1">
        <v>69150</v>
      </c>
      <c r="D10" s="1" t="s">
        <v>70</v>
      </c>
      <c r="E10" s="1" t="s">
        <v>15</v>
      </c>
      <c r="F10" s="1" t="s">
        <v>71</v>
      </c>
      <c r="G10" s="1" t="s">
        <v>72</v>
      </c>
      <c r="H10" s="5">
        <v>472145700</v>
      </c>
      <c r="I10" s="5">
        <v>686284009</v>
      </c>
      <c r="J10" s="6" t="s">
        <v>73</v>
      </c>
      <c r="K10" s="6" t="s">
        <v>74</v>
      </c>
    </row>
    <row r="11" spans="1:11" x14ac:dyDescent="0.25">
      <c r="A11" s="1" t="s">
        <v>75</v>
      </c>
      <c r="B11" t="s">
        <v>76</v>
      </c>
      <c r="C11" s="1">
        <v>68530</v>
      </c>
      <c r="D11" s="1" t="s">
        <v>77</v>
      </c>
      <c r="E11" s="1" t="s">
        <v>15</v>
      </c>
      <c r="F11" s="1" t="s">
        <v>78</v>
      </c>
      <c r="G11" s="1" t="s">
        <v>79</v>
      </c>
      <c r="H11" s="5">
        <v>389286170</v>
      </c>
      <c r="I11" s="5">
        <v>672717526</v>
      </c>
      <c r="J11" s="6" t="s">
        <v>80</v>
      </c>
      <c r="K11" s="6" t="s">
        <v>81</v>
      </c>
    </row>
    <row r="12" spans="1:11" x14ac:dyDescent="0.25">
      <c r="A12" s="1" t="s">
        <v>82</v>
      </c>
      <c r="B12" t="s">
        <v>83</v>
      </c>
      <c r="C12" s="1">
        <v>70548</v>
      </c>
      <c r="D12" s="1" t="s">
        <v>84</v>
      </c>
      <c r="E12" s="1" t="s">
        <v>15</v>
      </c>
      <c r="F12" s="1" t="s">
        <v>85</v>
      </c>
      <c r="G12" s="1" t="s">
        <v>86</v>
      </c>
      <c r="H12" s="5">
        <v>180450055</v>
      </c>
      <c r="I12" s="5">
        <v>612841095</v>
      </c>
      <c r="J12" s="6" t="s">
        <v>87</v>
      </c>
      <c r="K12" s="6" t="s">
        <v>88</v>
      </c>
    </row>
    <row r="13" spans="1:11" x14ac:dyDescent="0.25">
      <c r="A13" s="1" t="s">
        <v>89</v>
      </c>
      <c r="B13" t="s">
        <v>90</v>
      </c>
      <c r="C13" s="1">
        <v>67410</v>
      </c>
      <c r="D13" s="1" t="s">
        <v>91</v>
      </c>
      <c r="E13" s="1" t="s">
        <v>15</v>
      </c>
      <c r="F13" s="1" t="s">
        <v>92</v>
      </c>
      <c r="G13" s="1" t="s">
        <v>93</v>
      </c>
      <c r="H13" s="5">
        <v>388534906</v>
      </c>
      <c r="I13" s="5">
        <v>602164906</v>
      </c>
      <c r="J13" s="6" t="s">
        <v>94</v>
      </c>
      <c r="K13" s="6" t="s">
        <v>95</v>
      </c>
    </row>
    <row r="14" spans="1:11" x14ac:dyDescent="0.25">
      <c r="A14" s="1" t="s">
        <v>96</v>
      </c>
      <c r="B14" t="s">
        <v>97</v>
      </c>
      <c r="C14" s="1">
        <v>77550</v>
      </c>
      <c r="D14" s="1" t="s">
        <v>98</v>
      </c>
      <c r="E14" s="1" t="s">
        <v>15</v>
      </c>
      <c r="F14" s="1" t="s">
        <v>99</v>
      </c>
      <c r="G14" s="1" t="s">
        <v>100</v>
      </c>
      <c r="H14" s="5">
        <v>164885958</v>
      </c>
      <c r="I14" s="5">
        <v>627172100</v>
      </c>
      <c r="J14" s="6"/>
      <c r="K14" s="6"/>
    </row>
    <row r="15" spans="1:11" x14ac:dyDescent="0.25">
      <c r="A15" s="1" t="s">
        <v>101</v>
      </c>
      <c r="B15" t="s">
        <v>102</v>
      </c>
      <c r="C15" s="1">
        <v>58028</v>
      </c>
      <c r="D15" s="1" t="s">
        <v>103</v>
      </c>
      <c r="E15" s="1" t="s">
        <v>15</v>
      </c>
      <c r="F15" s="1" t="s">
        <v>104</v>
      </c>
      <c r="G15" s="1" t="s">
        <v>105</v>
      </c>
      <c r="H15" s="5">
        <v>386597898</v>
      </c>
      <c r="I15" s="5">
        <v>611029702</v>
      </c>
      <c r="J15" s="6" t="s">
        <v>106</v>
      </c>
      <c r="K15" s="6" t="s">
        <v>107</v>
      </c>
    </row>
    <row r="16" spans="1:11" x14ac:dyDescent="0.25">
      <c r="A16" s="1" t="s">
        <v>108</v>
      </c>
      <c r="B16" t="s">
        <v>109</v>
      </c>
      <c r="C16" s="1">
        <v>78280</v>
      </c>
      <c r="D16" s="1" t="s">
        <v>110</v>
      </c>
      <c r="E16" s="1" t="s">
        <v>15</v>
      </c>
      <c r="F16" s="1" t="s">
        <v>111</v>
      </c>
      <c r="G16" s="1" t="s">
        <v>112</v>
      </c>
      <c r="H16" s="5">
        <v>130129292</v>
      </c>
      <c r="I16" s="5">
        <v>680363671</v>
      </c>
      <c r="J16" s="6" t="s">
        <v>113</v>
      </c>
      <c r="K16" s="6" t="s">
        <v>114</v>
      </c>
    </row>
    <row r="17" spans="1:11" x14ac:dyDescent="0.25">
      <c r="A17" s="1" t="s">
        <v>115</v>
      </c>
      <c r="B17" t="s">
        <v>116</v>
      </c>
      <c r="C17" s="1">
        <v>67500</v>
      </c>
      <c r="D17" s="1" t="s">
        <v>117</v>
      </c>
      <c r="E17" s="1" t="s">
        <v>15</v>
      </c>
      <c r="F17" s="1" t="s">
        <v>118</v>
      </c>
      <c r="G17" s="1" t="s">
        <v>119</v>
      </c>
      <c r="H17" s="5">
        <v>388930841</v>
      </c>
      <c r="I17" s="5">
        <v>782545344</v>
      </c>
      <c r="J17" s="6" t="s">
        <v>120</v>
      </c>
      <c r="K17" s="6" t="s">
        <v>121</v>
      </c>
    </row>
    <row r="18" spans="1:11" x14ac:dyDescent="0.25">
      <c r="A18" s="1" t="s">
        <v>122</v>
      </c>
      <c r="B18" t="s">
        <v>123</v>
      </c>
      <c r="C18" s="1">
        <v>57605</v>
      </c>
      <c r="D18" s="1" t="s">
        <v>124</v>
      </c>
      <c r="E18" s="1" t="s">
        <v>15</v>
      </c>
      <c r="F18" s="1" t="s">
        <v>125</v>
      </c>
      <c r="G18" s="1" t="s">
        <v>126</v>
      </c>
      <c r="H18" s="5">
        <v>387886470</v>
      </c>
      <c r="I18" s="5">
        <v>684838144</v>
      </c>
      <c r="J18" s="6" t="s">
        <v>127</v>
      </c>
      <c r="K18" s="6" t="s">
        <v>128</v>
      </c>
    </row>
    <row r="19" spans="1:11" x14ac:dyDescent="0.25">
      <c r="A19" s="1" t="s">
        <v>129</v>
      </c>
      <c r="B19" t="s">
        <v>130</v>
      </c>
      <c r="C19" s="1">
        <v>91130</v>
      </c>
      <c r="D19" s="1" t="s">
        <v>131</v>
      </c>
      <c r="E19" s="1" t="s">
        <v>15</v>
      </c>
      <c r="F19" s="1" t="s">
        <v>132</v>
      </c>
      <c r="G19" s="1" t="s">
        <v>79</v>
      </c>
      <c r="H19" s="5">
        <v>469778383</v>
      </c>
      <c r="I19" s="5">
        <v>680354496</v>
      </c>
      <c r="J19" s="6" t="s">
        <v>133</v>
      </c>
      <c r="K19" s="6" t="s">
        <v>134</v>
      </c>
    </row>
    <row r="20" spans="1:11" x14ac:dyDescent="0.25">
      <c r="A20" s="1" t="s">
        <v>135</v>
      </c>
      <c r="B20" t="s">
        <v>136</v>
      </c>
      <c r="C20" s="1">
        <v>54850</v>
      </c>
      <c r="D20" s="1" t="s">
        <v>137</v>
      </c>
      <c r="E20" s="1" t="s">
        <v>15</v>
      </c>
      <c r="F20" s="1" t="s">
        <v>138</v>
      </c>
      <c r="G20" s="1" t="s">
        <v>17</v>
      </c>
      <c r="H20" s="5">
        <v>383539713</v>
      </c>
      <c r="I20" s="5">
        <v>682576625</v>
      </c>
      <c r="J20" s="6" t="s">
        <v>139</v>
      </c>
      <c r="K20" s="6" t="s">
        <v>140</v>
      </c>
    </row>
    <row r="21" spans="1:11" x14ac:dyDescent="0.25">
      <c r="A21" s="1" t="s">
        <v>141</v>
      </c>
      <c r="B21" t="s">
        <v>142</v>
      </c>
      <c r="C21" s="1">
        <v>68500</v>
      </c>
      <c r="D21" s="1" t="s">
        <v>143</v>
      </c>
      <c r="E21" s="1" t="s">
        <v>15</v>
      </c>
      <c r="F21" s="1" t="s">
        <v>144</v>
      </c>
      <c r="G21" s="1" t="s">
        <v>145</v>
      </c>
      <c r="H21" s="5">
        <v>389769747</v>
      </c>
      <c r="I21" s="5">
        <v>673856373</v>
      </c>
      <c r="J21" s="6" t="s">
        <v>146</v>
      </c>
      <c r="K21" s="6"/>
    </row>
    <row r="22" spans="1:11" x14ac:dyDescent="0.25">
      <c r="A22" s="1" t="s">
        <v>147</v>
      </c>
      <c r="B22" t="s">
        <v>148</v>
      </c>
      <c r="C22" s="1">
        <v>68350</v>
      </c>
      <c r="D22" s="1" t="s">
        <v>149</v>
      </c>
      <c r="E22" s="1" t="s">
        <v>15</v>
      </c>
      <c r="F22" s="1" t="s">
        <v>150</v>
      </c>
      <c r="G22" s="1" t="s">
        <v>151</v>
      </c>
      <c r="H22" s="5">
        <v>389606455</v>
      </c>
      <c r="I22" s="5"/>
      <c r="J22" s="6" t="s">
        <v>152</v>
      </c>
      <c r="K22" s="6"/>
    </row>
    <row r="23" spans="1:11" x14ac:dyDescent="0.25">
      <c r="A23" s="1" t="s">
        <v>153</v>
      </c>
      <c r="B23" t="s">
        <v>154</v>
      </c>
      <c r="C23" s="1">
        <v>68390</v>
      </c>
      <c r="D23" s="1" t="s">
        <v>155</v>
      </c>
      <c r="E23" s="1" t="s">
        <v>15</v>
      </c>
      <c r="F23" s="1" t="s">
        <v>156</v>
      </c>
      <c r="G23" s="1" t="s">
        <v>157</v>
      </c>
      <c r="H23" s="5">
        <v>389615150</v>
      </c>
      <c r="I23" s="5">
        <v>670567287</v>
      </c>
      <c r="J23" s="6" t="s">
        <v>158</v>
      </c>
      <c r="K23" s="6" t="s">
        <v>159</v>
      </c>
    </row>
    <row r="24" spans="1:11" x14ac:dyDescent="0.25">
      <c r="A24" s="1" t="s">
        <v>160</v>
      </c>
      <c r="B24" t="s">
        <v>161</v>
      </c>
      <c r="C24" s="1">
        <v>68390</v>
      </c>
      <c r="D24" s="1" t="s">
        <v>155</v>
      </c>
      <c r="E24" s="1" t="s">
        <v>15</v>
      </c>
      <c r="F24" s="1" t="s">
        <v>65</v>
      </c>
      <c r="G24" s="1" t="s">
        <v>162</v>
      </c>
      <c r="H24" s="5">
        <v>389313602</v>
      </c>
      <c r="I24" s="5">
        <v>685069408</v>
      </c>
      <c r="J24" s="6" t="s">
        <v>163</v>
      </c>
      <c r="K24" s="6" t="s">
        <v>164</v>
      </c>
    </row>
    <row r="25" spans="1:11" x14ac:dyDescent="0.25">
      <c r="A25" s="1" t="s">
        <v>165</v>
      </c>
      <c r="B25" t="s">
        <v>166</v>
      </c>
      <c r="C25" s="1">
        <v>67620</v>
      </c>
      <c r="D25" s="1" t="s">
        <v>167</v>
      </c>
      <c r="E25" s="1" t="s">
        <v>15</v>
      </c>
      <c r="F25" s="1" t="s">
        <v>168</v>
      </c>
      <c r="G25" s="1" t="s">
        <v>151</v>
      </c>
      <c r="H25" s="5">
        <v>388057420</v>
      </c>
      <c r="I25" s="5">
        <v>618391742</v>
      </c>
      <c r="J25" s="6" t="s">
        <v>169</v>
      </c>
      <c r="K25" s="6" t="s">
        <v>170</v>
      </c>
    </row>
    <row r="26" spans="1:11" x14ac:dyDescent="0.25">
      <c r="A26" s="1" t="s">
        <v>171</v>
      </c>
      <c r="B26" t="s">
        <v>172</v>
      </c>
      <c r="C26" s="1">
        <v>67240</v>
      </c>
      <c r="D26" s="1" t="s">
        <v>173</v>
      </c>
      <c r="E26" s="1" t="s">
        <v>15</v>
      </c>
      <c r="F26" s="1" t="s">
        <v>174</v>
      </c>
      <c r="G26" s="1" t="s">
        <v>175</v>
      </c>
      <c r="H26" s="5">
        <v>388635982</v>
      </c>
      <c r="I26" s="5">
        <v>682159947</v>
      </c>
      <c r="J26" s="6" t="s">
        <v>176</v>
      </c>
      <c r="K26" s="6" t="s">
        <v>177</v>
      </c>
    </row>
    <row r="27" spans="1:11" x14ac:dyDescent="0.25">
      <c r="A27" s="1" t="s">
        <v>178</v>
      </c>
      <c r="B27" t="s">
        <v>179</v>
      </c>
      <c r="C27" s="1">
        <v>18020</v>
      </c>
      <c r="D27" s="1" t="s">
        <v>180</v>
      </c>
      <c r="E27" s="1" t="s">
        <v>15</v>
      </c>
      <c r="F27" s="1" t="s">
        <v>181</v>
      </c>
      <c r="G27" s="1" t="s">
        <v>182</v>
      </c>
      <c r="H27" s="5">
        <v>248672727</v>
      </c>
      <c r="I27" s="5">
        <v>671800480</v>
      </c>
      <c r="J27" s="6" t="s">
        <v>183</v>
      </c>
      <c r="K27" s="6" t="s">
        <v>184</v>
      </c>
    </row>
    <row r="28" spans="1:11" x14ac:dyDescent="0.25">
      <c r="A28" s="1" t="s">
        <v>185</v>
      </c>
      <c r="B28" t="s">
        <v>186</v>
      </c>
      <c r="C28" s="1">
        <v>24100</v>
      </c>
      <c r="D28" s="1" t="s">
        <v>187</v>
      </c>
      <c r="E28" s="1" t="s">
        <v>15</v>
      </c>
      <c r="F28" s="1" t="s">
        <v>188</v>
      </c>
      <c r="G28" s="1" t="s">
        <v>189</v>
      </c>
      <c r="H28" s="5">
        <v>553577052</v>
      </c>
      <c r="I28" s="5">
        <v>603965614</v>
      </c>
      <c r="J28" s="6" t="s">
        <v>190</v>
      </c>
      <c r="K28" s="6"/>
    </row>
    <row r="29" spans="1:11" x14ac:dyDescent="0.25">
      <c r="A29" s="1" t="s">
        <v>191</v>
      </c>
      <c r="B29" t="s">
        <v>192</v>
      </c>
      <c r="C29" s="1">
        <v>68501</v>
      </c>
      <c r="D29" s="1" t="s">
        <v>193</v>
      </c>
      <c r="E29" s="1" t="s">
        <v>15</v>
      </c>
      <c r="F29" s="1" t="s">
        <v>194</v>
      </c>
      <c r="G29" s="1" t="s">
        <v>195</v>
      </c>
      <c r="H29" s="5">
        <v>389749999</v>
      </c>
      <c r="I29" s="5"/>
      <c r="J29" s="6" t="s">
        <v>196</v>
      </c>
      <c r="K29" s="6"/>
    </row>
    <row r="30" spans="1:11" x14ac:dyDescent="0.25">
      <c r="A30" s="1" t="s">
        <v>197</v>
      </c>
      <c r="C30" s="1">
        <v>93612</v>
      </c>
      <c r="D30" s="1" t="s">
        <v>198</v>
      </c>
      <c r="E30" s="1" t="s">
        <v>15</v>
      </c>
      <c r="F30" s="1" t="s">
        <v>199</v>
      </c>
      <c r="G30" s="1" t="s">
        <v>200</v>
      </c>
      <c r="H30" s="5">
        <v>145910721</v>
      </c>
      <c r="I30" s="5"/>
      <c r="J30" s="6" t="s">
        <v>201</v>
      </c>
      <c r="K30" s="6" t="s">
        <v>202</v>
      </c>
    </row>
    <row r="31" spans="1:11" x14ac:dyDescent="0.25">
      <c r="A31" s="1" t="s">
        <v>203</v>
      </c>
      <c r="B31" t="s">
        <v>204</v>
      </c>
      <c r="C31" s="1">
        <v>67211</v>
      </c>
      <c r="D31" s="1" t="s">
        <v>205</v>
      </c>
      <c r="E31" s="1" t="s">
        <v>15</v>
      </c>
      <c r="F31" s="1" t="s">
        <v>206</v>
      </c>
      <c r="G31" s="1" t="s">
        <v>207</v>
      </c>
      <c r="H31" s="5">
        <v>388476372</v>
      </c>
      <c r="I31" s="5"/>
      <c r="J31" s="6" t="s">
        <v>208</v>
      </c>
      <c r="K31" s="6" t="s">
        <v>209</v>
      </c>
    </row>
    <row r="32" spans="1:11" x14ac:dyDescent="0.25">
      <c r="H32" s="5"/>
      <c r="I32" s="5"/>
      <c r="J32" s="6"/>
      <c r="K32" s="6"/>
    </row>
    <row r="33" spans="8:11" x14ac:dyDescent="0.25">
      <c r="H33" s="5"/>
      <c r="I33" s="5"/>
      <c r="J33" s="6"/>
      <c r="K33" s="6"/>
    </row>
  </sheetData>
  <hyperlinks>
    <hyperlink ref="J2" r:id="rId1"/>
    <hyperlink ref="K2" r:id="rId2"/>
    <hyperlink ref="J3" r:id="rId3"/>
    <hyperlink ref="K3" r:id="rId4"/>
    <hyperlink ref="J6" r:id="rId5"/>
    <hyperlink ref="K6" r:id="rId6"/>
    <hyperlink ref="J7" r:id="rId7"/>
    <hyperlink ref="K7" r:id="rId8"/>
    <hyperlink ref="J10" r:id="rId9"/>
    <hyperlink ref="K10" r:id="rId10"/>
    <hyperlink ref="J8" r:id="rId11"/>
    <hyperlink ref="K8" r:id="rId12"/>
    <hyperlink ref="J9" r:id="rId13"/>
    <hyperlink ref="J13" r:id="rId14"/>
    <hyperlink ref="K13" r:id="rId15"/>
    <hyperlink ref="J22" r:id="rId16"/>
    <hyperlink ref="J12" r:id="rId17"/>
    <hyperlink ref="K12" r:id="rId18"/>
    <hyperlink ref="J15" r:id="rId19"/>
    <hyperlink ref="K15" r:id="rId20"/>
    <hyperlink ref="J16" r:id="rId21"/>
    <hyperlink ref="K16" r:id="rId22"/>
    <hyperlink ref="J17" r:id="rId23"/>
    <hyperlink ref="K17" r:id="rId24"/>
    <hyperlink ref="J18" r:id="rId25"/>
    <hyperlink ref="K18" r:id="rId26"/>
    <hyperlink ref="J19" r:id="rId27"/>
    <hyperlink ref="K19" r:id="rId28"/>
    <hyperlink ref="J20" r:id="rId29"/>
    <hyperlink ref="K20" r:id="rId30"/>
    <hyperlink ref="J21" r:id="rId31"/>
    <hyperlink ref="J23" r:id="rId32"/>
    <hyperlink ref="K23" r:id="rId33"/>
    <hyperlink ref="J5" r:id="rId34"/>
    <hyperlink ref="K5" r:id="rId35"/>
    <hyperlink ref="J24" r:id="rId36"/>
    <hyperlink ref="K24" r:id="rId37"/>
    <hyperlink ref="J25" r:id="rId38"/>
    <hyperlink ref="K25" r:id="rId39"/>
    <hyperlink ref="J26" r:id="rId40"/>
    <hyperlink ref="K26" r:id="rId41"/>
    <hyperlink ref="J27" r:id="rId42"/>
    <hyperlink ref="K27" r:id="rId43"/>
    <hyperlink ref="J28" r:id="rId44"/>
    <hyperlink ref="J29" r:id="rId45"/>
    <hyperlink ref="J30" r:id="rId46"/>
    <hyperlink ref="K30" r:id="rId47"/>
    <hyperlink ref="J4" r:id="rId48"/>
    <hyperlink ref="K4" r:id="rId49"/>
    <hyperlink ref="J11" r:id="rId50"/>
    <hyperlink ref="K11" r:id="rId51"/>
    <hyperlink ref="J31" r:id="rId52"/>
    <hyperlink ref="K31" r:id="rId53"/>
  </hyperlinks>
  <pageMargins left="0" right="0" top="0.35433070866141736" bottom="0.35433070866141736" header="0.31496062992125984" footer="0.31496062992125984"/>
  <pageSetup paperSize="9" scale="70" orientation="landscape" r:id="rId54"/>
  <drawing r:id="rId55"/>
  <legacyDrawing r:id="rId5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57" name="Button 3">
              <controlPr defaultSize="0" print="0" autoFill="0" autoPict="0" macro="[0]!Bouton3_Cliquer">
                <anchor moveWithCells="1" sizeWithCells="1">
                  <from>
                    <xdr:col>12</xdr:col>
                    <xdr:colOff>9525</xdr:colOff>
                    <xdr:row>0</xdr:row>
                    <xdr:rowOff>85725</xdr:rowOff>
                  </from>
                  <to>
                    <xdr:col>13</xdr:col>
                    <xdr:colOff>590550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15"/>
  <sheetViews>
    <sheetView workbookViewId="0">
      <selection activeCell="B18" sqref="B18"/>
    </sheetView>
  </sheetViews>
  <sheetFormatPr baseColWidth="10" defaultRowHeight="15" x14ac:dyDescent="0.25"/>
  <cols>
    <col min="1" max="1" width="17.7109375" style="1" customWidth="1"/>
    <col min="2" max="2" width="27.7109375" style="11" customWidth="1"/>
    <col min="3" max="3" width="12.7109375" style="12" customWidth="1"/>
    <col min="4" max="4" width="37.7109375" style="13" customWidth="1"/>
    <col min="5" max="5" width="21.7109375" style="12" customWidth="1"/>
    <col min="6" max="6" width="10.7109375" style="22" customWidth="1"/>
    <col min="7" max="7" width="11.7109375" style="12" customWidth="1"/>
    <col min="8" max="8" width="14.7109375" style="22" customWidth="1"/>
    <col min="9" max="9" width="36.7109375" style="11" customWidth="1"/>
    <col min="10" max="10" width="10.7109375" style="12" customWidth="1"/>
  </cols>
  <sheetData>
    <row r="1" spans="1:10" ht="24.75" customHeight="1" x14ac:dyDescent="0.25">
      <c r="A1" s="1" t="s">
        <v>1</v>
      </c>
      <c r="B1" s="1" t="s">
        <v>210</v>
      </c>
      <c r="C1" s="1" t="s">
        <v>217</v>
      </c>
      <c r="D1" s="1" t="s">
        <v>212</v>
      </c>
      <c r="E1" s="1" t="s">
        <v>213</v>
      </c>
      <c r="F1" s="1" t="s">
        <v>220</v>
      </c>
      <c r="G1" s="10" t="s">
        <v>218</v>
      </c>
      <c r="H1" s="10" t="s">
        <v>221</v>
      </c>
      <c r="I1" s="1" t="s">
        <v>219</v>
      </c>
      <c r="J1" s="10" t="s">
        <v>214</v>
      </c>
    </row>
    <row r="2" spans="1:10" ht="15" customHeight="1" x14ac:dyDescent="0.25">
      <c r="A2" s="1" t="s">
        <v>12</v>
      </c>
      <c r="B2" s="10" t="s">
        <v>223</v>
      </c>
      <c r="C2" s="1">
        <v>400030079</v>
      </c>
      <c r="D2" s="13" t="s">
        <v>224</v>
      </c>
      <c r="E2" s="1" t="s">
        <v>225</v>
      </c>
      <c r="F2" s="21">
        <v>20.25</v>
      </c>
      <c r="G2" s="1">
        <v>25</v>
      </c>
      <c r="H2" s="21">
        <v>15.19</v>
      </c>
      <c r="I2" s="10" t="s">
        <v>226</v>
      </c>
      <c r="J2" s="1"/>
    </row>
    <row r="3" spans="1:10" x14ac:dyDescent="0.25">
      <c r="A3" s="1" t="s">
        <v>12</v>
      </c>
      <c r="B3" s="10" t="s">
        <v>227</v>
      </c>
      <c r="C3" s="1"/>
      <c r="D3" s="13" t="s">
        <v>224</v>
      </c>
      <c r="E3" s="1" t="s">
        <v>225</v>
      </c>
      <c r="F3" s="21">
        <v>17.41</v>
      </c>
      <c r="G3" s="1">
        <v>25</v>
      </c>
      <c r="H3" s="21">
        <v>13.06</v>
      </c>
      <c r="I3" s="10" t="s">
        <v>226</v>
      </c>
      <c r="J3" s="1"/>
    </row>
    <row r="4" spans="1:10" x14ac:dyDescent="0.25">
      <c r="A4" s="1" t="s">
        <v>12</v>
      </c>
      <c r="B4" s="10" t="s">
        <v>228</v>
      </c>
      <c r="C4" s="1"/>
      <c r="D4" s="13" t="s">
        <v>224</v>
      </c>
      <c r="E4" s="1" t="s">
        <v>225</v>
      </c>
      <c r="F4" s="21">
        <v>17.350000000000001</v>
      </c>
      <c r="G4" s="1">
        <v>25</v>
      </c>
      <c r="H4" s="21">
        <v>13.01</v>
      </c>
      <c r="I4" s="10" t="s">
        <v>229</v>
      </c>
      <c r="J4" s="1"/>
    </row>
    <row r="5" spans="1:10" x14ac:dyDescent="0.25">
      <c r="A5" s="1" t="s">
        <v>12</v>
      </c>
      <c r="B5" s="10" t="s">
        <v>230</v>
      </c>
      <c r="C5" s="1"/>
      <c r="D5" s="13" t="s">
        <v>224</v>
      </c>
      <c r="E5" s="1" t="s">
        <v>225</v>
      </c>
      <c r="F5" s="21">
        <v>15.5</v>
      </c>
      <c r="G5" s="1">
        <v>25</v>
      </c>
      <c r="H5" s="21">
        <v>11.63</v>
      </c>
      <c r="I5" s="10" t="s">
        <v>229</v>
      </c>
      <c r="J5" s="1"/>
    </row>
    <row r="6" spans="1:10" x14ac:dyDescent="0.25">
      <c r="A6" s="1" t="s">
        <v>12</v>
      </c>
      <c r="B6" s="10" t="s">
        <v>231</v>
      </c>
      <c r="C6" s="1">
        <v>400030080</v>
      </c>
      <c r="D6" s="13" t="s">
        <v>224</v>
      </c>
      <c r="E6" s="1" t="s">
        <v>225</v>
      </c>
      <c r="F6" s="21">
        <v>22.35</v>
      </c>
      <c r="G6" s="1">
        <v>25</v>
      </c>
      <c r="H6" s="21">
        <v>16.760000000000002</v>
      </c>
      <c r="I6" s="10" t="s">
        <v>232</v>
      </c>
      <c r="J6" s="1"/>
    </row>
    <row r="7" spans="1:10" x14ac:dyDescent="0.25">
      <c r="A7" s="1" t="s">
        <v>12</v>
      </c>
      <c r="B7" s="10" t="s">
        <v>233</v>
      </c>
      <c r="C7" s="1">
        <v>400030081</v>
      </c>
      <c r="D7" s="13" t="s">
        <v>224</v>
      </c>
      <c r="E7" s="1" t="s">
        <v>225</v>
      </c>
      <c r="F7" s="21">
        <v>21.18</v>
      </c>
      <c r="G7" s="1">
        <v>25</v>
      </c>
      <c r="H7" s="21">
        <v>15.89</v>
      </c>
      <c r="I7" s="10" t="s">
        <v>226</v>
      </c>
      <c r="J7" s="1"/>
    </row>
    <row r="8" spans="1:10" x14ac:dyDescent="0.25">
      <c r="A8" s="1" t="s">
        <v>12</v>
      </c>
      <c r="B8" s="10" t="s">
        <v>234</v>
      </c>
      <c r="C8" s="1"/>
      <c r="D8" s="13" t="s">
        <v>224</v>
      </c>
      <c r="E8" s="1" t="s">
        <v>225</v>
      </c>
      <c r="F8" s="21">
        <v>17.850000000000001</v>
      </c>
      <c r="G8" s="1">
        <v>25</v>
      </c>
      <c r="H8" s="21">
        <v>13.39</v>
      </c>
      <c r="I8" s="10" t="s">
        <v>229</v>
      </c>
      <c r="J8" s="1"/>
    </row>
    <row r="9" spans="1:10" x14ac:dyDescent="0.25">
      <c r="A9" s="1" t="s">
        <v>12</v>
      </c>
      <c r="B9" s="10" t="s">
        <v>235</v>
      </c>
      <c r="C9" s="1"/>
      <c r="D9" s="13" t="s">
        <v>224</v>
      </c>
      <c r="E9" s="1" t="s">
        <v>225</v>
      </c>
      <c r="F9" s="21">
        <v>22.95</v>
      </c>
      <c r="G9" s="1">
        <v>25</v>
      </c>
      <c r="H9" s="21">
        <v>17.21</v>
      </c>
      <c r="I9" s="10" t="s">
        <v>226</v>
      </c>
      <c r="J9" s="1"/>
    </row>
    <row r="10" spans="1:10" x14ac:dyDescent="0.25">
      <c r="A10" s="1" t="s">
        <v>12</v>
      </c>
      <c r="B10" s="10" t="s">
        <v>236</v>
      </c>
      <c r="C10" s="1">
        <v>400030082</v>
      </c>
      <c r="D10" s="13" t="s">
        <v>224</v>
      </c>
      <c r="E10" s="1" t="s">
        <v>225</v>
      </c>
      <c r="F10" s="21">
        <v>18.649999999999999</v>
      </c>
      <c r="G10" s="1">
        <v>25</v>
      </c>
      <c r="H10" s="21">
        <v>13.99</v>
      </c>
      <c r="I10" s="10" t="s">
        <v>229</v>
      </c>
      <c r="J10" s="1"/>
    </row>
    <row r="11" spans="1:10" x14ac:dyDescent="0.25">
      <c r="A11" s="1" t="s">
        <v>12</v>
      </c>
      <c r="B11" s="10" t="s">
        <v>237</v>
      </c>
      <c r="C11" s="1"/>
      <c r="D11" s="13" t="s">
        <v>224</v>
      </c>
      <c r="E11" s="1" t="s">
        <v>225</v>
      </c>
      <c r="F11" s="21">
        <v>19.59</v>
      </c>
      <c r="G11" s="1">
        <v>25</v>
      </c>
      <c r="H11" s="21">
        <v>14.69</v>
      </c>
      <c r="I11" s="10" t="s">
        <v>226</v>
      </c>
      <c r="J11" s="1"/>
    </row>
    <row r="12" spans="1:10" x14ac:dyDescent="0.25">
      <c r="A12" s="1" t="s">
        <v>12</v>
      </c>
      <c r="B12" s="10" t="s">
        <v>238</v>
      </c>
      <c r="C12" s="1">
        <v>400030083</v>
      </c>
      <c r="D12" s="13" t="s">
        <v>224</v>
      </c>
      <c r="E12" s="1" t="s">
        <v>225</v>
      </c>
      <c r="F12" s="21">
        <v>19.649999999999999</v>
      </c>
      <c r="G12" s="1">
        <v>25</v>
      </c>
      <c r="H12" s="21">
        <v>14.74</v>
      </c>
      <c r="I12" s="10" t="s">
        <v>229</v>
      </c>
      <c r="J12" s="1"/>
    </row>
    <row r="13" spans="1:10" x14ac:dyDescent="0.25">
      <c r="A13" s="1" t="s">
        <v>12</v>
      </c>
      <c r="B13" s="10" t="s">
        <v>239</v>
      </c>
      <c r="C13" s="1"/>
      <c r="D13" s="13" t="s">
        <v>224</v>
      </c>
      <c r="E13" s="1" t="s">
        <v>225</v>
      </c>
      <c r="F13" s="21">
        <v>22.35</v>
      </c>
      <c r="G13" s="1">
        <v>25</v>
      </c>
      <c r="H13" s="21">
        <v>16.760000000000002</v>
      </c>
      <c r="I13" s="10" t="s">
        <v>226</v>
      </c>
      <c r="J13" s="1"/>
    </row>
    <row r="15" spans="1:10" x14ac:dyDescent="0.25">
      <c r="B15" s="24"/>
    </row>
  </sheetData>
  <pageMargins left="0" right="0" top="0.74803149606299213" bottom="0.74803149606299213" header="0.31496062992125984" footer="0.31496062992125984"/>
  <pageSetup paperSize="9" scale="7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Bouton2_Cliquer">
                <anchor moveWithCells="1" sizeWithCells="1">
                  <from>
                    <xdr:col>12</xdr:col>
                    <xdr:colOff>323850</xdr:colOff>
                    <xdr:row>0</xdr:row>
                    <xdr:rowOff>9525</xdr:rowOff>
                  </from>
                  <to>
                    <xdr:col>13</xdr:col>
                    <xdr:colOff>523875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5" name="Button 7">
              <controlPr defaultSize="0" print="0" autoFill="0" autoPict="0" macro="[0]!Bouton7_Clic">
                <anchor moveWithCells="1" sizeWithCells="1">
                  <from>
                    <xdr:col>10</xdr:col>
                    <xdr:colOff>314325</xdr:colOff>
                    <xdr:row>0</xdr:row>
                    <xdr:rowOff>9525</xdr:rowOff>
                  </from>
                  <to>
                    <xdr:col>11</xdr:col>
                    <xdr:colOff>581025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S20"/>
  <sheetViews>
    <sheetView tabSelected="1" workbookViewId="0">
      <selection activeCell="A3" sqref="A3"/>
    </sheetView>
  </sheetViews>
  <sheetFormatPr baseColWidth="10" defaultRowHeight="15" x14ac:dyDescent="0.25"/>
  <cols>
    <col min="1" max="1" width="20.7109375" customWidth="1"/>
    <col min="2" max="2" width="27.7109375" customWidth="1"/>
    <col min="3" max="3" width="37.7109375" customWidth="1"/>
    <col min="4" max="4" width="36.7109375" customWidth="1"/>
    <col min="5" max="6" width="14.7109375" customWidth="1"/>
    <col min="7" max="7" width="11.7109375" customWidth="1"/>
    <col min="8" max="8" width="14.7109375" customWidth="1"/>
    <col min="9" max="9" width="10.7109375" customWidth="1"/>
    <col min="10" max="10" width="12.7109375" customWidth="1"/>
    <col min="11" max="11" width="11.7109375" customWidth="1"/>
    <col min="13" max="13" width="17.7109375" customWidth="1"/>
    <col min="14" max="14" width="7.7109375" customWidth="1"/>
    <col min="15" max="15" width="5.7109375" customWidth="1"/>
    <col min="16" max="16" width="7.7109375" customWidth="1"/>
    <col min="17" max="17" width="5.7109375" customWidth="1"/>
    <col min="18" max="18" width="7.7109375" customWidth="1"/>
    <col min="19" max="19" width="12.7109375" customWidth="1"/>
  </cols>
  <sheetData>
    <row r="1" spans="1:19" ht="35.25" customHeight="1" x14ac:dyDescent="0.25">
      <c r="A1" s="1" t="s">
        <v>1</v>
      </c>
      <c r="B1" s="1" t="s">
        <v>210</v>
      </c>
      <c r="C1" s="1" t="s">
        <v>212</v>
      </c>
      <c r="D1" s="1" t="s">
        <v>215</v>
      </c>
      <c r="E1" s="1" t="s">
        <v>242</v>
      </c>
      <c r="F1" s="2" t="s">
        <v>241</v>
      </c>
      <c r="G1" s="2" t="s">
        <v>240</v>
      </c>
      <c r="H1" s="10" t="s">
        <v>222</v>
      </c>
      <c r="I1" s="10" t="s">
        <v>214</v>
      </c>
      <c r="J1" s="1" t="s">
        <v>211</v>
      </c>
      <c r="K1" s="1" t="s">
        <v>216</v>
      </c>
    </row>
    <row r="2" spans="1:19" x14ac:dyDescent="0.25">
      <c r="A2" t="str">
        <f>IF('Fichier des Articles'!A2="","",'Fichier des Articles'!A2)</f>
        <v>AIF</v>
      </c>
      <c r="B2" s="23" t="str">
        <f>IF('Fichier des Articles'!B2="","",'Fichier des Articles'!B2)</f>
        <v>32002 AM35C</v>
      </c>
      <c r="C2" s="23" t="str">
        <f>IF('Fichier des Articles'!D2="","",'Fichier des Articles'!D2)</f>
        <v>Plaquette tournage à gorge</v>
      </c>
      <c r="D2" s="23" t="str">
        <f>IF('Fichier des Articles'!I2="","",'Fichier des Articles'!I2)</f>
        <v>Plaquette tournage acier</v>
      </c>
      <c r="E2" s="1"/>
      <c r="F2" s="1"/>
      <c r="G2" s="1">
        <v>5</v>
      </c>
      <c r="H2" s="1">
        <f>IF(Tableau3[[#This Row],[Stock
réel]]&lt;&gt;"",VLOOKUP(Tableau3[[#This Row],[Référence Article]],'Fichier des Articles'!B2:I664,7,FALSE)*Tableau3[[#This Row],[Stock
réel]],"")</f>
        <v>75.95</v>
      </c>
      <c r="I2" s="1" t="str">
        <f>IF('Fichier des Articles'!J2="","",'Fichier des Articles'!J2)</f>
        <v/>
      </c>
      <c r="J2" s="1">
        <f>IF('Fichier des Articles'!C2="","",'Fichier des Articles'!C2)</f>
        <v>400030079</v>
      </c>
      <c r="K2" s="1"/>
    </row>
    <row r="3" spans="1:19" x14ac:dyDescent="0.25">
      <c r="A3" t="str">
        <f>IF('Fichier des Articles'!A3="","",'Fichier des Articles'!A3)</f>
        <v>AIF</v>
      </c>
      <c r="B3" s="23" t="str">
        <f>IF('Fichier des Articles'!B3="","",'Fichier des Articles'!B3)</f>
        <v>31602 AM35C</v>
      </c>
      <c r="C3" s="23" t="str">
        <f>IF('Fichier des Articles'!D3="","",'Fichier des Articles'!D3)</f>
        <v>Plaquette tournage à gorge</v>
      </c>
      <c r="D3" s="23" t="str">
        <f>IF('Fichier des Articles'!I3="","",'Fichier des Articles'!I3)</f>
        <v>Plaquette tournage acier</v>
      </c>
      <c r="E3" s="1"/>
      <c r="F3" s="1"/>
      <c r="G3" s="1"/>
      <c r="H3" s="1" t="str">
        <f>IF(Tableau3[[#This Row],[Stock
réel]]&lt;&gt;"",VLOOKUP(Tableau3[[#This Row],[Référence Article]],'Fichier des Articles'!B3:I665,7,FALSE)*Tableau3[[#This Row],[Stock
réel]],"")</f>
        <v/>
      </c>
      <c r="I3" s="1" t="str">
        <f>IF('Fichier des Articles'!J3="","",'Fichier des Articles'!J3)</f>
        <v/>
      </c>
      <c r="J3" s="1" t="str">
        <f>IF('Fichier des Articles'!C3="","",'Fichier des Articles'!C3)</f>
        <v/>
      </c>
      <c r="K3" s="1"/>
    </row>
    <row r="4" spans="1:19" x14ac:dyDescent="0.25">
      <c r="A4" t="str">
        <f>IF('Fichier des Articles'!A4="","",'Fichier des Articles'!A4)</f>
        <v>AIF</v>
      </c>
      <c r="B4" s="23" t="str">
        <f>IF('Fichier des Articles'!B4="","",'Fichier des Articles'!B4)</f>
        <v>32002 ALU AK10</v>
      </c>
      <c r="C4" s="23" t="str">
        <f>IF('Fichier des Articles'!D4="","",'Fichier des Articles'!D4)</f>
        <v>Plaquette tournage à gorge</v>
      </c>
      <c r="D4" s="23" t="str">
        <f>IF('Fichier des Articles'!I4="","",'Fichier des Articles'!I4)</f>
        <v>Plaquette tournage alu</v>
      </c>
      <c r="E4" s="1"/>
      <c r="F4" s="1"/>
      <c r="G4" s="1"/>
      <c r="H4" s="1" t="str">
        <f>IF(Tableau3[[#This Row],[Stock
réel]]&lt;&gt;"",VLOOKUP(Tableau3[[#This Row],[Référence Article]],'Fichier des Articles'!B4:I666,7,FALSE)*Tableau3[[#This Row],[Stock
réel]],"")</f>
        <v/>
      </c>
      <c r="I4" s="1" t="str">
        <f>IF('Fichier des Articles'!J4="","",'Fichier des Articles'!J4)</f>
        <v/>
      </c>
      <c r="J4" s="1" t="str">
        <f>IF('Fichier des Articles'!C4="","",'Fichier des Articles'!C4)</f>
        <v/>
      </c>
      <c r="K4" s="1"/>
    </row>
    <row r="5" spans="1:19" x14ac:dyDescent="0.25">
      <c r="A5" t="str">
        <f>IF('Fichier des Articles'!A5="","",'Fichier des Articles'!A5)</f>
        <v>AIF</v>
      </c>
      <c r="B5" s="23" t="str">
        <f>IF('Fichier des Articles'!B5="","",'Fichier des Articles'!B5)</f>
        <v>32602 ALU AK10</v>
      </c>
      <c r="C5" s="23" t="str">
        <f>IF('Fichier des Articles'!D5="","",'Fichier des Articles'!D5)</f>
        <v>Plaquette tournage à gorge</v>
      </c>
      <c r="D5" s="23" t="str">
        <f>IF('Fichier des Articles'!I5="","",'Fichier des Articles'!I5)</f>
        <v>Plaquette tournage alu</v>
      </c>
      <c r="E5" s="1"/>
      <c r="F5" s="1"/>
      <c r="G5" s="1"/>
      <c r="H5" s="1" t="str">
        <f>IF(Tableau3[[#This Row],[Stock
réel]]&lt;&gt;"",VLOOKUP(Tableau3[[#This Row],[Référence Article]],'Fichier des Articles'!B5:I667,7,FALSE)*Tableau3[[#This Row],[Stock
réel]],"")</f>
        <v/>
      </c>
      <c r="I5" s="1" t="str">
        <f>IF('Fichier des Articles'!J5="","",'Fichier des Articles'!J5)</f>
        <v/>
      </c>
      <c r="J5" s="1" t="str">
        <f>IF('Fichier des Articles'!C5="","",'Fichier des Articles'!C5)</f>
        <v/>
      </c>
      <c r="K5" s="1"/>
    </row>
    <row r="6" spans="1:19" x14ac:dyDescent="0.25">
      <c r="A6" t="str">
        <f>IF('Fichier des Articles'!A6="","",'Fichier des Articles'!A6)</f>
        <v>AIF</v>
      </c>
      <c r="B6" s="23" t="str">
        <f>IF('Fichier des Articles'!B6="","",'Fichier des Articles'!B6)</f>
        <v>32015 VK AM35C</v>
      </c>
      <c r="C6" s="23" t="str">
        <f>IF('Fichier des Articles'!D6="","",'Fichier des Articles'!D6)</f>
        <v>Plaquette tournage à gorge</v>
      </c>
      <c r="D6" s="23" t="str">
        <f>IF('Fichier des Articles'!I6="","",'Fichier des Articles'!I6)</f>
        <v>Plqauette tournage acier</v>
      </c>
      <c r="E6" s="1"/>
      <c r="F6" s="1"/>
      <c r="G6" s="1"/>
      <c r="H6" s="1" t="str">
        <f>IF(Tableau3[[#This Row],[Stock
réel]]&lt;&gt;"",VLOOKUP(Tableau3[[#This Row],[Référence Article]],'Fichier des Articles'!B6:I668,7,FALSE)*Tableau3[[#This Row],[Stock
réel]],"")</f>
        <v/>
      </c>
      <c r="I6" s="1" t="str">
        <f>IF('Fichier des Articles'!J6="","",'Fichier des Articles'!J6)</f>
        <v/>
      </c>
      <c r="J6" s="1">
        <f>IF('Fichier des Articles'!C6="","",'Fichier des Articles'!C6)</f>
        <v>400030080</v>
      </c>
      <c r="K6" s="1"/>
    </row>
    <row r="7" spans="1:19" x14ac:dyDescent="0.25">
      <c r="A7" t="str">
        <f>IF('Fichier des Articles'!A7="","",'Fichier des Articles'!A7)</f>
        <v>AIF</v>
      </c>
      <c r="B7" s="23" t="str">
        <f>IF('Fichier des Articles'!B7="","",'Fichier des Articles'!B7)</f>
        <v>42204 AM35C</v>
      </c>
      <c r="C7" s="23" t="str">
        <f>IF('Fichier des Articles'!D7="","",'Fichier des Articles'!D7)</f>
        <v>Plaquette tournage à gorge</v>
      </c>
      <c r="D7" s="23" t="str">
        <f>IF('Fichier des Articles'!I7="","",'Fichier des Articles'!I7)</f>
        <v>Plaquette tournage acier</v>
      </c>
      <c r="E7" s="1"/>
      <c r="F7" s="1"/>
      <c r="G7" s="1"/>
      <c r="H7" s="1" t="str">
        <f>IF(Tableau3[[#This Row],[Stock
réel]]&lt;&gt;"",VLOOKUP(Tableau3[[#This Row],[Référence Article]],'Fichier des Articles'!B7:I669,7,FALSE)*Tableau3[[#This Row],[Stock
réel]],"")</f>
        <v/>
      </c>
      <c r="I7" s="1" t="str">
        <f>IF('Fichier des Articles'!J7="","",'Fichier des Articles'!J7)</f>
        <v/>
      </c>
      <c r="J7" s="1">
        <f>IF('Fichier des Articles'!C7="","",'Fichier des Articles'!C7)</f>
        <v>400030081</v>
      </c>
      <c r="K7" s="1"/>
    </row>
    <row r="8" spans="1:19" x14ac:dyDescent="0.25">
      <c r="A8" t="str">
        <f>IF('Fichier des Articles'!A8="","",'Fichier des Articles'!A8)</f>
        <v>AIF</v>
      </c>
      <c r="B8" s="23" t="str">
        <f>IF('Fichier des Articles'!B8="","",'Fichier des Articles'!B8)</f>
        <v>42202 ALU AK10</v>
      </c>
      <c r="C8" s="23" t="str">
        <f>IF('Fichier des Articles'!D8="","",'Fichier des Articles'!D8)</f>
        <v>Plaquette tournage à gorge</v>
      </c>
      <c r="D8" s="23" t="str">
        <f>IF('Fichier des Articles'!I8="","",'Fichier des Articles'!I8)</f>
        <v>Plaquette tournage alu</v>
      </c>
      <c r="E8" s="1"/>
      <c r="F8" s="1"/>
      <c r="G8" s="1"/>
      <c r="H8" s="1" t="str">
        <f>IF(Tableau3[[#This Row],[Stock
réel]]&lt;&gt;"",VLOOKUP(Tableau3[[#This Row],[Référence Article]],'Fichier des Articles'!B8:I670,7,FALSE)*Tableau3[[#This Row],[Stock
réel]],"")</f>
        <v/>
      </c>
      <c r="I8" s="1" t="str">
        <f>IF('Fichier des Articles'!J8="","",'Fichier des Articles'!J8)</f>
        <v/>
      </c>
      <c r="J8" s="1" t="str">
        <f>IF('Fichier des Articles'!C8="","",'Fichier des Articles'!C8)</f>
        <v/>
      </c>
      <c r="K8" s="1"/>
    </row>
    <row r="9" spans="1:19" x14ac:dyDescent="0.25">
      <c r="A9" t="str">
        <f>IF('Fichier des Articles'!A9="","",'Fichier des Articles'!A9)</f>
        <v>AIF</v>
      </c>
      <c r="B9" s="23" t="str">
        <f>IF('Fichier des Articles'!B9="","",'Fichier des Articles'!B9)</f>
        <v>52504 AM35C</v>
      </c>
      <c r="C9" s="23" t="str">
        <f>IF('Fichier des Articles'!D9="","",'Fichier des Articles'!D9)</f>
        <v>Plaquette tournage à gorge</v>
      </c>
      <c r="D9" s="23" t="str">
        <f>IF('Fichier des Articles'!I9="","",'Fichier des Articles'!I9)</f>
        <v>Plaquette tournage acier</v>
      </c>
      <c r="E9" s="1"/>
      <c r="F9" s="1"/>
      <c r="G9" s="1"/>
      <c r="H9" s="1" t="str">
        <f>IF(Tableau3[[#This Row],[Stock
réel]]&lt;&gt;"",VLOOKUP(Tableau3[[#This Row],[Référence Article]],'Fichier des Articles'!B9:I671,7,FALSE)*Tableau3[[#This Row],[Stock
réel]],"")</f>
        <v/>
      </c>
      <c r="I9" s="1" t="str">
        <f>IF('Fichier des Articles'!J9="","",'Fichier des Articles'!J9)</f>
        <v/>
      </c>
      <c r="J9" s="1" t="str">
        <f>IF('Fichier des Articles'!C9="","",'Fichier des Articles'!C9)</f>
        <v/>
      </c>
      <c r="K9" s="1"/>
    </row>
    <row r="10" spans="1:19" x14ac:dyDescent="0.25">
      <c r="A10" t="str">
        <f>IF('Fichier des Articles'!A10="","",'Fichier des Articles'!A10)</f>
        <v>AIF</v>
      </c>
      <c r="B10" s="23" t="str">
        <f>IF('Fichier des Articles'!B10="","",'Fichier des Articles'!B10)</f>
        <v>52502 ALU AK10</v>
      </c>
      <c r="C10" s="23" t="str">
        <f>IF('Fichier des Articles'!D10="","",'Fichier des Articles'!D10)</f>
        <v>Plaquette tournage à gorge</v>
      </c>
      <c r="D10" s="23" t="str">
        <f>IF('Fichier des Articles'!I10="","",'Fichier des Articles'!I10)</f>
        <v>Plaquette tournage alu</v>
      </c>
      <c r="E10" s="1"/>
      <c r="F10" s="1"/>
      <c r="G10" s="1"/>
      <c r="H10" s="1" t="str">
        <f>IF(Tableau3[[#This Row],[Stock
réel]]&lt;&gt;"",VLOOKUP(Tableau3[[#This Row],[Référence Article]],'Fichier des Articles'!B10:I672,7,FALSE)*Tableau3[[#This Row],[Stock
réel]],"")</f>
        <v/>
      </c>
      <c r="I10" s="1" t="str">
        <f>IF('Fichier des Articles'!J10="","",'Fichier des Articles'!J10)</f>
        <v/>
      </c>
      <c r="J10" s="1">
        <f>IF('Fichier des Articles'!C10="","",'Fichier des Articles'!C10)</f>
        <v>400030082</v>
      </c>
      <c r="K10" s="1"/>
    </row>
    <row r="11" spans="1:19" x14ac:dyDescent="0.25">
      <c r="A11" t="str">
        <f>IF('Fichier des Articles'!A11="","",'Fichier des Articles'!A11)</f>
        <v>AIF</v>
      </c>
      <c r="B11" s="23" t="str">
        <f>IF('Fichier des Articles'!B11="","",'Fichier des Articles'!B11)</f>
        <v>63008 AM AM35C</v>
      </c>
      <c r="C11" s="23" t="str">
        <f>IF('Fichier des Articles'!D11="","",'Fichier des Articles'!D11)</f>
        <v>Plaquette tournage à gorge</v>
      </c>
      <c r="D11" s="23" t="str">
        <f>IF('Fichier des Articles'!I11="","",'Fichier des Articles'!I11)</f>
        <v>Plaquette tournage acier</v>
      </c>
      <c r="E11" s="1"/>
      <c r="F11" s="1"/>
      <c r="G11" s="1"/>
      <c r="H11" s="1" t="str">
        <f>IF(Tableau3[[#This Row],[Stock
réel]]&lt;&gt;"",VLOOKUP(Tableau3[[#This Row],[Référence Article]],'Fichier des Articles'!B11:I673,7,FALSE)*Tableau3[[#This Row],[Stock
réel]],"")</f>
        <v/>
      </c>
      <c r="I11" s="1" t="str">
        <f>IF('Fichier des Articles'!J11="","",'Fichier des Articles'!J11)</f>
        <v/>
      </c>
      <c r="J11" s="1" t="str">
        <f>IF('Fichier des Articles'!C11="","",'Fichier des Articles'!C11)</f>
        <v/>
      </c>
      <c r="K11" s="1"/>
    </row>
    <row r="12" spans="1:19" x14ac:dyDescent="0.25">
      <c r="A12" t="str">
        <f>IF('Fichier des Articles'!A12="","",'Fichier des Articles'!A12)</f>
        <v>AIF</v>
      </c>
      <c r="B12" s="23" t="str">
        <f>IF('Fichier des Articles'!B12="","",'Fichier des Articles'!B12)</f>
        <v>63002 ALU AK10</v>
      </c>
      <c r="C12" s="23" t="str">
        <f>IF('Fichier des Articles'!D12="","",'Fichier des Articles'!D12)</f>
        <v>Plaquette tournage à gorge</v>
      </c>
      <c r="D12" s="23" t="str">
        <f>IF('Fichier des Articles'!I12="","",'Fichier des Articles'!I12)</f>
        <v>Plaquette tournage alu</v>
      </c>
      <c r="E12" s="1"/>
      <c r="F12" s="1"/>
      <c r="G12" s="1"/>
      <c r="H12" s="1" t="str">
        <f>IF(Tableau3[[#This Row],[Stock
réel]]&lt;&gt;"",VLOOKUP(Tableau3[[#This Row],[Référence Article]],'Fichier des Articles'!B12:I674,7,FALSE)*Tableau3[[#This Row],[Stock
réel]],"")</f>
        <v/>
      </c>
      <c r="I12" s="1" t="str">
        <f>IF('Fichier des Articles'!J12="","",'Fichier des Articles'!J12)</f>
        <v/>
      </c>
      <c r="J12" s="1">
        <f>IF('Fichier des Articles'!C12="","",'Fichier des Articles'!C12)</f>
        <v>400030083</v>
      </c>
      <c r="K12" s="1"/>
    </row>
    <row r="13" spans="1:19" x14ac:dyDescent="0.25">
      <c r="M13" s="15"/>
      <c r="N13" s="19"/>
      <c r="O13" s="19"/>
      <c r="P13" s="19"/>
      <c r="Q13" s="19"/>
      <c r="R13" s="19"/>
      <c r="S13" s="14"/>
    </row>
    <row r="14" spans="1:19" x14ac:dyDescent="0.25">
      <c r="M14" s="15"/>
      <c r="N14" s="14"/>
      <c r="O14" s="14"/>
      <c r="P14" s="14"/>
      <c r="Q14" s="14"/>
      <c r="R14" s="14"/>
      <c r="S14" s="14"/>
    </row>
    <row r="15" spans="1:19" x14ac:dyDescent="0.25">
      <c r="M15" s="15"/>
      <c r="N15" s="18"/>
      <c r="O15" s="18"/>
      <c r="P15" s="18"/>
      <c r="Q15" s="18"/>
      <c r="R15" s="18"/>
      <c r="S15" s="14"/>
    </row>
    <row r="16" spans="1:19" x14ac:dyDescent="0.25">
      <c r="M16" s="15"/>
      <c r="N16" s="14"/>
      <c r="O16" s="14"/>
      <c r="P16" s="14"/>
      <c r="Q16" s="14"/>
      <c r="R16" s="14"/>
      <c r="S16" s="14"/>
    </row>
    <row r="17" spans="13:19" x14ac:dyDescent="0.25">
      <c r="M17" s="15"/>
      <c r="N17" s="20"/>
      <c r="O17" s="20"/>
      <c r="P17" s="20"/>
      <c r="Q17" s="20"/>
      <c r="R17" s="20"/>
      <c r="S17" s="14"/>
    </row>
    <row r="18" spans="13:19" x14ac:dyDescent="0.25">
      <c r="M18" s="14"/>
      <c r="N18" s="14"/>
      <c r="O18" s="14"/>
      <c r="P18" s="14"/>
      <c r="Q18" s="14"/>
      <c r="R18" s="14"/>
      <c r="S18" s="14"/>
    </row>
    <row r="19" spans="13:19" x14ac:dyDescent="0.25">
      <c r="M19" s="14"/>
      <c r="N19" s="14"/>
      <c r="O19" s="16"/>
      <c r="P19" s="14"/>
      <c r="Q19" s="16"/>
      <c r="R19" s="14"/>
      <c r="S19" s="17"/>
    </row>
    <row r="20" spans="13:19" x14ac:dyDescent="0.25">
      <c r="M20" s="14"/>
      <c r="N20" s="14"/>
      <c r="O20" s="14"/>
      <c r="P20" s="14"/>
      <c r="Q20" s="14"/>
      <c r="R20" s="14"/>
      <c r="S20" s="14"/>
    </row>
  </sheetData>
  <pageMargins left="0.11811023622047245" right="0.11811023622047245" top="0.74803149606299213" bottom="0.74803149606299213" header="0.31496062992125984" footer="0.31496062992125984"/>
  <pageSetup paperSize="9" scale="9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GestionduStock_Bouton2_Cliquer">
                <anchor moveWithCells="1" sizeWithCells="1">
                  <from>
                    <xdr:col>11</xdr:col>
                    <xdr:colOff>238125</xdr:colOff>
                    <xdr:row>0</xdr:row>
                    <xdr:rowOff>9525</xdr:rowOff>
                  </from>
                  <to>
                    <xdr:col>12</xdr:col>
                    <xdr:colOff>533400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Button 5">
              <controlPr defaultSize="0" print="0" autoFill="0" autoPict="0" macro="[0]!GestionduStock_Bouton5_Cliquer">
                <anchor moveWithCells="1" sizeWithCells="1">
                  <from>
                    <xdr:col>11</xdr:col>
                    <xdr:colOff>247650</xdr:colOff>
                    <xdr:row>2</xdr:row>
                    <xdr:rowOff>180975</xdr:rowOff>
                  </from>
                  <to>
                    <xdr:col>12</xdr:col>
                    <xdr:colOff>838200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Acceuil</vt:lpstr>
      <vt:lpstr>Fournisseurs</vt:lpstr>
      <vt:lpstr>Fichier des Articles</vt:lpstr>
      <vt:lpstr>Gestion du Stock</vt:lpstr>
      <vt:lpstr>refarticles</vt:lpstr>
      <vt:lpstr>Supp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Rosano Jean Pierre</dc:creator>
  <cp:lastModifiedBy>LAVALLEZ Pascal</cp:lastModifiedBy>
  <cp:lastPrinted>2019-02-27T15:31:27Z</cp:lastPrinted>
  <dcterms:created xsi:type="dcterms:W3CDTF">2019-02-13T10:31:19Z</dcterms:created>
  <dcterms:modified xsi:type="dcterms:W3CDTF">2019-03-06T10:04:13Z</dcterms:modified>
</cp:coreProperties>
</file>